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2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3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915"/>
  <workbookPr autoCompressPictures="0"/>
  <bookViews>
    <workbookView xWindow="120" yWindow="100" windowWidth="15480" windowHeight="11580" activeTab="2"/>
  </bookViews>
  <sheets>
    <sheet name="KLV 7a" sheetId="4" r:id="rId1"/>
    <sheet name="Tarifordnung Aargau" sheetId="6" r:id="rId2"/>
    <sheet name="Kanton Zürich 2013" sheetId="5" r:id="rId3"/>
    <sheet name="Tabelle2" sheetId="2" r:id="rId4"/>
    <sheet name="Tabelle3" sheetId="3" r:id="rId5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52" i="6" l="1"/>
  <c r="E52" i="6"/>
  <c r="C52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29" i="6"/>
  <c r="G52" i="5"/>
  <c r="E52" i="5"/>
  <c r="C52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29" i="5"/>
  <c r="C54" i="6"/>
  <c r="I52" i="6"/>
  <c r="I50" i="6"/>
  <c r="D49" i="6"/>
  <c r="H54" i="6"/>
  <c r="C54" i="5"/>
  <c r="I52" i="5"/>
  <c r="I50" i="5"/>
  <c r="D49" i="5"/>
  <c r="J41" i="4"/>
  <c r="J42" i="4"/>
  <c r="E41" i="4"/>
  <c r="E42" i="4"/>
  <c r="E29" i="4"/>
  <c r="J30" i="4"/>
  <c r="J31" i="4"/>
  <c r="J32" i="4"/>
  <c r="J33" i="4"/>
  <c r="J34" i="4"/>
  <c r="J35" i="4"/>
  <c r="J36" i="4"/>
  <c r="J37" i="4"/>
  <c r="J38" i="4"/>
  <c r="J39" i="4"/>
  <c r="J40" i="4"/>
  <c r="J43" i="4"/>
  <c r="J44" i="4"/>
  <c r="E44" i="4"/>
  <c r="E30" i="4"/>
  <c r="E31" i="4"/>
  <c r="E32" i="4"/>
  <c r="E33" i="4"/>
  <c r="E34" i="4"/>
  <c r="E35" i="4"/>
  <c r="E36" i="4"/>
  <c r="E37" i="4"/>
  <c r="E38" i="4"/>
  <c r="E39" i="4"/>
  <c r="E40" i="4"/>
  <c r="E43" i="4"/>
  <c r="J29" i="4"/>
  <c r="C52" i="4"/>
  <c r="E52" i="4"/>
  <c r="G52" i="4"/>
  <c r="I52" i="4"/>
  <c r="D49" i="4"/>
  <c r="I50" i="4"/>
  <c r="C54" i="4"/>
  <c r="H54" i="4"/>
  <c r="H54" i="5"/>
</calcChain>
</file>

<file path=xl/sharedStrings.xml><?xml version="1.0" encoding="utf-8"?>
<sst xmlns="http://schemas.openxmlformats.org/spreadsheetml/2006/main" count="181" uniqueCount="42">
  <si>
    <t>RECHNUNG</t>
  </si>
  <si>
    <t>Name und Adresse der Versicherung</t>
  </si>
  <si>
    <t>Name</t>
  </si>
  <si>
    <t>Vorname</t>
  </si>
  <si>
    <t>Adresse</t>
  </si>
  <si>
    <t>PLZ/Ort</t>
  </si>
  <si>
    <t>Telefon</t>
  </si>
  <si>
    <t>Geburtsdatum</t>
  </si>
  <si>
    <t>Versicherten-Nr.</t>
  </si>
  <si>
    <t>Pflegefachfrau/Pflegefachmann</t>
  </si>
  <si>
    <t>Datum</t>
  </si>
  <si>
    <t>Es handelt sich um:</t>
  </si>
  <si>
    <t>MiGeL-Nr.</t>
  </si>
  <si>
    <t>Preis</t>
  </si>
  <si>
    <t>Bedarfsmeldung vom:</t>
  </si>
  <si>
    <t>gültig bis:</t>
  </si>
  <si>
    <t>bis zum:</t>
  </si>
  <si>
    <t>Rechnungsdatum</t>
  </si>
  <si>
    <t>Gesamttotal Material gemäss KLV</t>
  </si>
  <si>
    <t>Leist. A in Min.*</t>
  </si>
  <si>
    <t>Leist. B in Min.*</t>
  </si>
  <si>
    <t>Leist. C in Min.*</t>
  </si>
  <si>
    <t>Nummer</t>
  </si>
  <si>
    <t>Rechnungsbetrag</t>
  </si>
  <si>
    <t>Betrag</t>
  </si>
  <si>
    <t>Gesamttotal in Stunden</t>
  </si>
  <si>
    <t>B</t>
  </si>
  <si>
    <t>Betrag Leistungen A</t>
  </si>
  <si>
    <t>C</t>
  </si>
  <si>
    <t>Total</t>
  </si>
  <si>
    <t>*auf Abschnitte von 5 Minuten gerundet, pro Einsatz insgesamt mindestens 10 Minuten</t>
  </si>
  <si>
    <t>AHV-Nr.</t>
  </si>
  <si>
    <t>Pflege nach KLV 7</t>
  </si>
  <si>
    <t>Leistungen nach KLV 7, erbracht vom:</t>
  </si>
  <si>
    <t>EAN/GLN</t>
  </si>
  <si>
    <t>Hilflosenentschädigung</t>
  </si>
  <si>
    <t>Material gemäss MiGeL</t>
  </si>
  <si>
    <t>Personalien Kunde/in</t>
  </si>
  <si>
    <t>Verordnende/r Arzt/Ärztin</t>
  </si>
  <si>
    <t>ZSR-Nr.</t>
  </si>
  <si>
    <t>*auf Abschnitte von 15 Minuten gerundet</t>
  </si>
  <si>
    <r>
      <t>76.55</t>
    </r>
    <r>
      <rPr>
        <sz val="10"/>
        <rFont val="Tahoma"/>
        <family val="2"/>
      </rPr>
      <t>/</t>
    </r>
    <r>
      <rPr>
        <sz val="10"/>
        <color rgb="FF231F20"/>
        <rFont val="Tahoma"/>
        <family val="2"/>
      </rPr>
      <t>65.25</t>
    </r>
    <r>
      <rPr>
        <sz val="10"/>
        <rFont val="Tahoma"/>
        <family val="2"/>
      </rPr>
      <t>/</t>
    </r>
    <r>
      <rPr>
        <sz val="10"/>
        <color rgb="FF231F20"/>
        <rFont val="Tahoma"/>
        <family val="2"/>
      </rPr>
      <t>53.5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</si>
</sst>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yy;@"/>
    <numFmt numFmtId="165" formatCode="dd/mm/yy;@"/>
    <numFmt numFmtId="166" formatCode="&quot;sFr.&quot;\ #,##0.00"/>
  </numFmts>
  <fonts count="10" x14ac:knownFonts="1">
    <font>
      <sz val="10"/>
      <name val="Arial"/>
    </font>
    <font>
      <b/>
      <sz val="16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color rgb="FF000000"/>
      <name val="Tahoma"/>
      <family val="2"/>
    </font>
    <font>
      <sz val="10"/>
      <color rgb="FF231F20"/>
      <name val="Tahoma"/>
      <family val="2"/>
    </font>
    <font>
      <sz val="1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</fills>
  <borders count="4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0" fillId="0" borderId="0" xfId="0" applyBorder="1"/>
    <xf numFmtId="0" fontId="3" fillId="0" borderId="4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2" fillId="0" borderId="11" xfId="0" applyFont="1" applyBorder="1"/>
    <xf numFmtId="0" fontId="2" fillId="0" borderId="12" xfId="0" applyFont="1" applyBorder="1"/>
    <xf numFmtId="0" fontId="2" fillId="0" borderId="0" xfId="0" applyFont="1" applyBorder="1"/>
    <xf numFmtId="0" fontId="0" fillId="0" borderId="0" xfId="0" applyFill="1" applyBorder="1"/>
    <xf numFmtId="0" fontId="0" fillId="0" borderId="4" xfId="0" applyBorder="1"/>
    <xf numFmtId="0" fontId="0" fillId="0" borderId="15" xfId="0" applyBorder="1"/>
    <xf numFmtId="0" fontId="0" fillId="0" borderId="7" xfId="0" applyBorder="1"/>
    <xf numFmtId="0" fontId="0" fillId="0" borderId="4" xfId="0" applyFill="1" applyBorder="1"/>
    <xf numFmtId="0" fontId="2" fillId="0" borderId="17" xfId="0" applyFont="1" applyBorder="1"/>
    <xf numFmtId="0" fontId="2" fillId="0" borderId="18" xfId="0" applyFont="1" applyBorder="1"/>
    <xf numFmtId="2" fontId="0" fillId="0" borderId="9" xfId="0" applyNumberFormat="1" applyBorder="1"/>
    <xf numFmtId="2" fontId="2" fillId="0" borderId="9" xfId="0" applyNumberFormat="1" applyFont="1" applyBorder="1"/>
    <xf numFmtId="0" fontId="2" fillId="0" borderId="0" xfId="0" applyFont="1" applyBorder="1" applyAlignment="1">
      <alignment horizontal="right"/>
    </xf>
    <xf numFmtId="166" fontId="2" fillId="0" borderId="0" xfId="0" applyNumberFormat="1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0" fillId="0" borderId="21" xfId="0" applyBorder="1"/>
    <xf numFmtId="0" fontId="0" fillId="0" borderId="22" xfId="0" applyBorder="1" applyAlignment="1"/>
    <xf numFmtId="0" fontId="1" fillId="0" borderId="23" xfId="0" applyFont="1" applyBorder="1" applyAlignment="1">
      <alignment horizontal="left"/>
    </xf>
    <xf numFmtId="0" fontId="0" fillId="0" borderId="23" xfId="0" applyBorder="1" applyAlignment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2" fillId="0" borderId="24" xfId="0" applyFont="1" applyBorder="1"/>
    <xf numFmtId="0" fontId="2" fillId="0" borderId="28" xfId="0" applyFont="1" applyBorder="1"/>
    <xf numFmtId="0" fontId="2" fillId="0" borderId="29" xfId="0" applyFont="1" applyBorder="1"/>
    <xf numFmtId="0" fontId="0" fillId="0" borderId="11" xfId="0" applyBorder="1"/>
    <xf numFmtId="0" fontId="0" fillId="0" borderId="30" xfId="0" applyBorder="1"/>
    <xf numFmtId="0" fontId="3" fillId="0" borderId="31" xfId="0" applyFont="1" applyBorder="1" applyAlignment="1">
      <alignment vertical="top" wrapText="1"/>
    </xf>
    <xf numFmtId="0" fontId="3" fillId="0" borderId="7" xfId="0" applyFont="1" applyFill="1" applyBorder="1" applyAlignment="1">
      <alignment vertical="top" wrapText="1"/>
    </xf>
    <xf numFmtId="2" fontId="0" fillId="0" borderId="10" xfId="0" applyNumberFormat="1" applyBorder="1"/>
    <xf numFmtId="2" fontId="0" fillId="0" borderId="32" xfId="0" applyNumberFormat="1" applyBorder="1"/>
    <xf numFmtId="2" fontId="0" fillId="0" borderId="27" xfId="0" applyNumberFormat="1" applyBorder="1"/>
    <xf numFmtId="0" fontId="5" fillId="0" borderId="23" xfId="0" applyFont="1" applyBorder="1" applyAlignment="1"/>
    <xf numFmtId="0" fontId="1" fillId="0" borderId="23" xfId="0" applyFont="1" applyBorder="1" applyAlignment="1"/>
    <xf numFmtId="0" fontId="0" fillId="0" borderId="23" xfId="0" applyBorder="1"/>
    <xf numFmtId="0" fontId="0" fillId="0" borderId="29" xfId="0" applyBorder="1"/>
    <xf numFmtId="165" fontId="0" fillId="3" borderId="9" xfId="0" applyNumberFormat="1" applyFill="1" applyBorder="1"/>
    <xf numFmtId="165" fontId="0" fillId="3" borderId="8" xfId="0" applyNumberFormat="1" applyFill="1" applyBorder="1"/>
    <xf numFmtId="0" fontId="0" fillId="3" borderId="9" xfId="0" applyFill="1" applyBorder="1"/>
    <xf numFmtId="0" fontId="0" fillId="3" borderId="16" xfId="0" applyFill="1" applyBorder="1"/>
    <xf numFmtId="165" fontId="0" fillId="3" borderId="33" xfId="0" applyNumberFormat="1" applyFill="1" applyBorder="1"/>
    <xf numFmtId="0" fontId="0" fillId="3" borderId="34" xfId="0" applyFill="1" applyBorder="1"/>
    <xf numFmtId="165" fontId="0" fillId="3" borderId="2" xfId="0" applyNumberFormat="1" applyFill="1" applyBorder="1"/>
    <xf numFmtId="165" fontId="0" fillId="3" borderId="35" xfId="0" applyNumberFormat="1" applyFill="1" applyBorder="1"/>
    <xf numFmtId="0" fontId="0" fillId="3" borderId="36" xfId="0" applyFill="1" applyBorder="1"/>
    <xf numFmtId="0" fontId="2" fillId="2" borderId="37" xfId="0" applyFont="1" applyFill="1" applyBorder="1"/>
    <xf numFmtId="0" fontId="0" fillId="2" borderId="15" xfId="0" applyFill="1" applyBorder="1"/>
    <xf numFmtId="0" fontId="0" fillId="0" borderId="38" xfId="0" applyBorder="1"/>
    <xf numFmtId="0" fontId="0" fillId="2" borderId="39" xfId="0" applyFill="1" applyBorder="1"/>
    <xf numFmtId="49" fontId="0" fillId="0" borderId="1" xfId="0" applyNumberFormat="1" applyBorder="1"/>
    <xf numFmtId="49" fontId="2" fillId="2" borderId="15" xfId="0" applyNumberFormat="1" applyFont="1" applyFill="1" applyBorder="1"/>
    <xf numFmtId="49" fontId="0" fillId="0" borderId="39" xfId="0" applyNumberFormat="1" applyBorder="1"/>
    <xf numFmtId="49" fontId="2" fillId="2" borderId="40" xfId="0" applyNumberFormat="1" applyFont="1" applyFill="1" applyBorder="1"/>
    <xf numFmtId="49" fontId="2" fillId="2" borderId="3" xfId="0" applyNumberFormat="1" applyFont="1" applyFill="1" applyBorder="1"/>
    <xf numFmtId="49" fontId="2" fillId="2" borderId="41" xfId="0" applyNumberFormat="1" applyFont="1" applyFill="1" applyBorder="1"/>
    <xf numFmtId="49" fontId="0" fillId="0" borderId="40" xfId="0" applyNumberFormat="1" applyBorder="1"/>
    <xf numFmtId="49" fontId="0" fillId="0" borderId="26" xfId="0" applyNumberFormat="1" applyBorder="1"/>
    <xf numFmtId="49" fontId="0" fillId="0" borderId="38" xfId="0" applyNumberFormat="1" applyFill="1" applyBorder="1"/>
    <xf numFmtId="49" fontId="4" fillId="0" borderId="7" xfId="0" applyNumberFormat="1" applyFont="1" applyBorder="1" applyAlignment="1"/>
    <xf numFmtId="49" fontId="6" fillId="3" borderId="14" xfId="0" applyNumberFormat="1" applyFont="1" applyFill="1" applyBorder="1"/>
    <xf numFmtId="4" fontId="6" fillId="3" borderId="19" xfId="0" applyNumberFormat="1" applyFont="1" applyFill="1" applyBorder="1"/>
    <xf numFmtId="49" fontId="6" fillId="3" borderId="13" xfId="0" applyNumberFormat="1" applyFont="1" applyFill="1" applyBorder="1"/>
    <xf numFmtId="4" fontId="6" fillId="3" borderId="20" xfId="0" applyNumberFormat="1" applyFont="1" applyFill="1" applyBorder="1"/>
    <xf numFmtId="0" fontId="3" fillId="0" borderId="29" xfId="0" applyFont="1" applyBorder="1"/>
    <xf numFmtId="0" fontId="8" fillId="0" borderId="0" xfId="0" applyFont="1"/>
    <xf numFmtId="49" fontId="0" fillId="3" borderId="42" xfId="0" applyNumberFormat="1" applyFill="1" applyBorder="1" applyAlignment="1"/>
    <xf numFmtId="49" fontId="0" fillId="3" borderId="43" xfId="0" applyNumberFormat="1" applyFill="1" applyBorder="1" applyAlignment="1"/>
    <xf numFmtId="49" fontId="0" fillId="0" borderId="24" xfId="0" applyNumberFormat="1" applyFill="1" applyBorder="1" applyAlignment="1"/>
    <xf numFmtId="49" fontId="0" fillId="0" borderId="0" xfId="0" applyNumberFormat="1" applyFill="1" applyBorder="1" applyAlignment="1"/>
    <xf numFmtId="49" fontId="0" fillId="0" borderId="25" xfId="0" applyNumberFormat="1" applyFill="1" applyBorder="1" applyAlignment="1"/>
    <xf numFmtId="49" fontId="0" fillId="0" borderId="29" xfId="0" applyNumberFormat="1" applyFill="1" applyBorder="1" applyAlignment="1"/>
    <xf numFmtId="49" fontId="0" fillId="0" borderId="11" xfId="0" applyNumberFormat="1" applyFill="1" applyBorder="1" applyAlignment="1"/>
    <xf numFmtId="49" fontId="0" fillId="0" borderId="30" xfId="0" applyNumberFormat="1" applyFill="1" applyBorder="1" applyAlignment="1"/>
    <xf numFmtId="49" fontId="0" fillId="3" borderId="1" xfId="0" applyNumberFormat="1" applyFill="1" applyBorder="1" applyAlignment="1"/>
    <xf numFmtId="49" fontId="0" fillId="3" borderId="27" xfId="0" applyNumberFormat="1" applyFill="1" applyBorder="1" applyAlignment="1"/>
    <xf numFmtId="49" fontId="0" fillId="3" borderId="3" xfId="0" applyNumberFormat="1" applyFill="1" applyBorder="1" applyAlignment="1"/>
    <xf numFmtId="49" fontId="0" fillId="3" borderId="41" xfId="0" applyNumberFormat="1" applyFill="1" applyBorder="1" applyAlignment="1"/>
    <xf numFmtId="166" fontId="3" fillId="0" borderId="17" xfId="0" applyNumberFormat="1" applyFont="1" applyBorder="1" applyAlignment="1"/>
    <xf numFmtId="0" fontId="3" fillId="0" borderId="18" xfId="0" applyFont="1" applyBorder="1" applyAlignment="1"/>
    <xf numFmtId="164" fontId="2" fillId="0" borderId="16" xfId="0" applyNumberFormat="1" applyFont="1" applyBorder="1" applyAlignment="1"/>
    <xf numFmtId="0" fontId="0" fillId="0" borderId="2" xfId="0" applyBorder="1" applyAlignment="1"/>
    <xf numFmtId="0" fontId="0" fillId="0" borderId="31" xfId="0" applyBorder="1" applyAlignment="1"/>
    <xf numFmtId="0" fontId="0" fillId="0" borderId="15" xfId="0" applyBorder="1" applyAlignment="1"/>
    <xf numFmtId="0" fontId="0" fillId="0" borderId="5" xfId="0" applyBorder="1" applyAlignment="1"/>
    <xf numFmtId="49" fontId="6" fillId="3" borderId="16" xfId="0" applyNumberFormat="1" applyFont="1" applyFill="1" applyBorder="1" applyAlignment="1"/>
    <xf numFmtId="49" fontId="6" fillId="3" borderId="1" xfId="0" applyNumberFormat="1" applyFont="1" applyFill="1" applyBorder="1" applyAlignment="1"/>
    <xf numFmtId="49" fontId="6" fillId="3" borderId="2" xfId="0" applyNumberFormat="1" applyFont="1" applyFill="1" applyBorder="1" applyAlignment="1"/>
    <xf numFmtId="49" fontId="6" fillId="3" borderId="44" xfId="0" applyNumberFormat="1" applyFont="1" applyFill="1" applyBorder="1" applyAlignment="1"/>
    <xf numFmtId="49" fontId="6" fillId="3" borderId="42" xfId="0" applyNumberFormat="1" applyFont="1" applyFill="1" applyBorder="1" applyAlignment="1"/>
    <xf numFmtId="49" fontId="6" fillId="3" borderId="45" xfId="0" applyNumberFormat="1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25400</xdr:colOff>
          <xdr:row>19</xdr:row>
          <xdr:rowOff>127000</xdr:rowOff>
        </xdr:from>
        <xdr:to>
          <xdr:col>3</xdr:col>
          <xdr:colOff>114300</xdr:colOff>
          <xdr:row>21</xdr:row>
          <xdr:rowOff>25400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Unfall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19</xdr:row>
          <xdr:rowOff>139700</xdr:rowOff>
        </xdr:from>
        <xdr:to>
          <xdr:col>4</xdr:col>
          <xdr:colOff>101600</xdr:colOff>
          <xdr:row>21</xdr:row>
          <xdr:rowOff>25400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Krankheit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25400</xdr:colOff>
          <xdr:row>19</xdr:row>
          <xdr:rowOff>139700</xdr:rowOff>
        </xdr:from>
        <xdr:to>
          <xdr:col>5</xdr:col>
          <xdr:colOff>736600</xdr:colOff>
          <xdr:row>21</xdr:row>
          <xdr:rowOff>25400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Invalidität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19</xdr:row>
          <xdr:rowOff>139700</xdr:rowOff>
        </xdr:from>
        <xdr:to>
          <xdr:col>7</xdr:col>
          <xdr:colOff>241300</xdr:colOff>
          <xdr:row>21</xdr:row>
          <xdr:rowOff>25400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Prävention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520700</xdr:colOff>
          <xdr:row>19</xdr:row>
          <xdr:rowOff>139700</xdr:rowOff>
        </xdr:from>
        <xdr:to>
          <xdr:col>9</xdr:col>
          <xdr:colOff>558800</xdr:colOff>
          <xdr:row>21</xdr:row>
          <xdr:rowOff>25400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Mutterschaft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12700</xdr:colOff>
          <xdr:row>20</xdr:row>
          <xdr:rowOff>127000</xdr:rowOff>
        </xdr:from>
        <xdr:to>
          <xdr:col>5</xdr:col>
          <xdr:colOff>88900</xdr:colOff>
          <xdr:row>22</xdr:row>
          <xdr:rowOff>25400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leicht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20</xdr:row>
          <xdr:rowOff>139700</xdr:rowOff>
        </xdr:from>
        <xdr:to>
          <xdr:col>5</xdr:col>
          <xdr:colOff>673100</xdr:colOff>
          <xdr:row>22</xdr:row>
          <xdr:rowOff>25400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mittel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25400</xdr:colOff>
          <xdr:row>20</xdr:row>
          <xdr:rowOff>139700</xdr:rowOff>
        </xdr:from>
        <xdr:to>
          <xdr:col>7</xdr:col>
          <xdr:colOff>139700</xdr:colOff>
          <xdr:row>22</xdr:row>
          <xdr:rowOff>38100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schwer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57150</xdr:colOff>
      <xdr:row>0</xdr:row>
      <xdr:rowOff>38100</xdr:rowOff>
    </xdr:from>
    <xdr:to>
      <xdr:col>1</xdr:col>
      <xdr:colOff>200025</xdr:colOff>
      <xdr:row>1</xdr:row>
      <xdr:rowOff>161925</xdr:rowOff>
    </xdr:to>
    <xdr:pic>
      <xdr:nvPicPr>
        <xdr:cNvPr id="2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38100"/>
          <a:ext cx="904875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25400</xdr:colOff>
          <xdr:row>20</xdr:row>
          <xdr:rowOff>127000</xdr:rowOff>
        </xdr:from>
        <xdr:to>
          <xdr:col>4</xdr:col>
          <xdr:colOff>25400</xdr:colOff>
          <xdr:row>22</xdr:row>
          <xdr:rowOff>25400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nicht bekannt/keine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25400</xdr:colOff>
          <xdr:row>19</xdr:row>
          <xdr:rowOff>127000</xdr:rowOff>
        </xdr:from>
        <xdr:to>
          <xdr:col>3</xdr:col>
          <xdr:colOff>114300</xdr:colOff>
          <xdr:row>21</xdr:row>
          <xdr:rowOff>25400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Unfall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19</xdr:row>
          <xdr:rowOff>139700</xdr:rowOff>
        </xdr:from>
        <xdr:to>
          <xdr:col>4</xdr:col>
          <xdr:colOff>101600</xdr:colOff>
          <xdr:row>21</xdr:row>
          <xdr:rowOff>25400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Krankheit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25400</xdr:colOff>
          <xdr:row>19</xdr:row>
          <xdr:rowOff>139700</xdr:rowOff>
        </xdr:from>
        <xdr:to>
          <xdr:col>5</xdr:col>
          <xdr:colOff>736600</xdr:colOff>
          <xdr:row>21</xdr:row>
          <xdr:rowOff>25400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Invalidität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19</xdr:row>
          <xdr:rowOff>139700</xdr:rowOff>
        </xdr:from>
        <xdr:to>
          <xdr:col>7</xdr:col>
          <xdr:colOff>241300</xdr:colOff>
          <xdr:row>21</xdr:row>
          <xdr:rowOff>25400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Prävention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520700</xdr:colOff>
          <xdr:row>19</xdr:row>
          <xdr:rowOff>139700</xdr:rowOff>
        </xdr:from>
        <xdr:to>
          <xdr:col>9</xdr:col>
          <xdr:colOff>558800</xdr:colOff>
          <xdr:row>21</xdr:row>
          <xdr:rowOff>25400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Mutterschaft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12700</xdr:colOff>
          <xdr:row>20</xdr:row>
          <xdr:rowOff>127000</xdr:rowOff>
        </xdr:from>
        <xdr:to>
          <xdr:col>5</xdr:col>
          <xdr:colOff>88900</xdr:colOff>
          <xdr:row>22</xdr:row>
          <xdr:rowOff>25400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leicht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20</xdr:row>
          <xdr:rowOff>139700</xdr:rowOff>
        </xdr:from>
        <xdr:to>
          <xdr:col>5</xdr:col>
          <xdr:colOff>673100</xdr:colOff>
          <xdr:row>22</xdr:row>
          <xdr:rowOff>25400</xdr:rowOff>
        </xdr:to>
        <xdr:sp macro="" textlink="">
          <xdr:nvSpPr>
            <xdr:cNvPr id="5127" name="Check Box 7" hidden="1">
              <a:extLst>
                <a:ext uri="{63B3BB69-23CF-44E3-9099-C40C66FF867C}">
                  <a14:compatExt spid="_x0000_s51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mittel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25400</xdr:colOff>
          <xdr:row>20</xdr:row>
          <xdr:rowOff>139700</xdr:rowOff>
        </xdr:from>
        <xdr:to>
          <xdr:col>7</xdr:col>
          <xdr:colOff>139700</xdr:colOff>
          <xdr:row>22</xdr:row>
          <xdr:rowOff>38100</xdr:rowOff>
        </xdr:to>
        <xdr:sp macro="" textlink="">
          <xdr:nvSpPr>
            <xdr:cNvPr id="5128" name="Check Box 8" hidden="1">
              <a:extLst>
                <a:ext uri="{63B3BB69-23CF-44E3-9099-C40C66FF867C}">
                  <a14:compatExt spid="_x0000_s51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schwer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57150</xdr:colOff>
      <xdr:row>0</xdr:row>
      <xdr:rowOff>38100</xdr:rowOff>
    </xdr:from>
    <xdr:to>
      <xdr:col>1</xdr:col>
      <xdr:colOff>200025</xdr:colOff>
      <xdr:row>1</xdr:row>
      <xdr:rowOff>161925</xdr:rowOff>
    </xdr:to>
    <xdr:pic>
      <xdr:nvPicPr>
        <xdr:cNvPr id="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38100"/>
          <a:ext cx="904875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25400</xdr:colOff>
          <xdr:row>20</xdr:row>
          <xdr:rowOff>127000</xdr:rowOff>
        </xdr:from>
        <xdr:to>
          <xdr:col>4</xdr:col>
          <xdr:colOff>25400</xdr:colOff>
          <xdr:row>22</xdr:row>
          <xdr:rowOff>25400</xdr:rowOff>
        </xdr:to>
        <xdr:sp macro="" textlink="">
          <xdr:nvSpPr>
            <xdr:cNvPr id="5129" name="Check Box 9" hidden="1">
              <a:extLst>
                <a:ext uri="{63B3BB69-23CF-44E3-9099-C40C66FF867C}">
                  <a14:compatExt spid="_x0000_s51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nicht bekannt/keine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25400</xdr:colOff>
          <xdr:row>19</xdr:row>
          <xdr:rowOff>127000</xdr:rowOff>
        </xdr:from>
        <xdr:to>
          <xdr:col>3</xdr:col>
          <xdr:colOff>114300</xdr:colOff>
          <xdr:row>21</xdr:row>
          <xdr:rowOff>25400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Unfall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19</xdr:row>
          <xdr:rowOff>139700</xdr:rowOff>
        </xdr:from>
        <xdr:to>
          <xdr:col>4</xdr:col>
          <xdr:colOff>101600</xdr:colOff>
          <xdr:row>21</xdr:row>
          <xdr:rowOff>25400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Krankheit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25400</xdr:colOff>
          <xdr:row>19</xdr:row>
          <xdr:rowOff>139700</xdr:rowOff>
        </xdr:from>
        <xdr:to>
          <xdr:col>5</xdr:col>
          <xdr:colOff>736600</xdr:colOff>
          <xdr:row>21</xdr:row>
          <xdr:rowOff>25400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Invalidität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19</xdr:row>
          <xdr:rowOff>139700</xdr:rowOff>
        </xdr:from>
        <xdr:to>
          <xdr:col>7</xdr:col>
          <xdr:colOff>241300</xdr:colOff>
          <xdr:row>21</xdr:row>
          <xdr:rowOff>25400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Prävention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520700</xdr:colOff>
          <xdr:row>19</xdr:row>
          <xdr:rowOff>139700</xdr:rowOff>
        </xdr:from>
        <xdr:to>
          <xdr:col>9</xdr:col>
          <xdr:colOff>558800</xdr:colOff>
          <xdr:row>21</xdr:row>
          <xdr:rowOff>25400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Mutterschaft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12700</xdr:colOff>
          <xdr:row>20</xdr:row>
          <xdr:rowOff>127000</xdr:rowOff>
        </xdr:from>
        <xdr:to>
          <xdr:col>5</xdr:col>
          <xdr:colOff>88900</xdr:colOff>
          <xdr:row>22</xdr:row>
          <xdr:rowOff>25400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leicht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20</xdr:row>
          <xdr:rowOff>139700</xdr:rowOff>
        </xdr:from>
        <xdr:to>
          <xdr:col>5</xdr:col>
          <xdr:colOff>673100</xdr:colOff>
          <xdr:row>22</xdr:row>
          <xdr:rowOff>25400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mittel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25400</xdr:colOff>
          <xdr:row>20</xdr:row>
          <xdr:rowOff>139700</xdr:rowOff>
        </xdr:from>
        <xdr:to>
          <xdr:col>7</xdr:col>
          <xdr:colOff>139700</xdr:colOff>
          <xdr:row>22</xdr:row>
          <xdr:rowOff>38100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schwer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57150</xdr:colOff>
      <xdr:row>0</xdr:row>
      <xdr:rowOff>38100</xdr:rowOff>
    </xdr:from>
    <xdr:to>
      <xdr:col>1</xdr:col>
      <xdr:colOff>200025</xdr:colOff>
      <xdr:row>1</xdr:row>
      <xdr:rowOff>161925</xdr:rowOff>
    </xdr:to>
    <xdr:pic>
      <xdr:nvPicPr>
        <xdr:cNvPr id="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38100"/>
          <a:ext cx="904875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25400</xdr:colOff>
          <xdr:row>20</xdr:row>
          <xdr:rowOff>127000</xdr:rowOff>
        </xdr:from>
        <xdr:to>
          <xdr:col>4</xdr:col>
          <xdr:colOff>25400</xdr:colOff>
          <xdr:row>22</xdr:row>
          <xdr:rowOff>25400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FR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nicht bekannt/keine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4" Type="http://schemas.openxmlformats.org/officeDocument/2006/relationships/ctrlProp" Target="../ctrlProps/ctrlProp2.xml"/><Relationship Id="rId5" Type="http://schemas.openxmlformats.org/officeDocument/2006/relationships/ctrlProp" Target="../ctrlProps/ctrlProp3.xml"/><Relationship Id="rId6" Type="http://schemas.openxmlformats.org/officeDocument/2006/relationships/ctrlProp" Target="../ctrlProps/ctrlProp4.xml"/><Relationship Id="rId7" Type="http://schemas.openxmlformats.org/officeDocument/2006/relationships/ctrlProp" Target="../ctrlProps/ctrlProp5.xml"/><Relationship Id="rId8" Type="http://schemas.openxmlformats.org/officeDocument/2006/relationships/ctrlProp" Target="../ctrlProps/ctrlProp6.xml"/><Relationship Id="rId9" Type="http://schemas.openxmlformats.org/officeDocument/2006/relationships/ctrlProp" Target="../ctrlProps/ctrlProp7.xml"/><Relationship Id="rId10" Type="http://schemas.openxmlformats.org/officeDocument/2006/relationships/ctrlProp" Target="../ctrlProps/ctrlProp8.xml"/><Relationship Id="rId11" Type="http://schemas.openxmlformats.org/officeDocument/2006/relationships/ctrlProp" Target="../ctrlProps/ctrlProp9.xml"/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0.xml"/><Relationship Id="rId4" Type="http://schemas.openxmlformats.org/officeDocument/2006/relationships/ctrlProp" Target="../ctrlProps/ctrlProp11.xml"/><Relationship Id="rId5" Type="http://schemas.openxmlformats.org/officeDocument/2006/relationships/ctrlProp" Target="../ctrlProps/ctrlProp12.xml"/><Relationship Id="rId6" Type="http://schemas.openxmlformats.org/officeDocument/2006/relationships/ctrlProp" Target="../ctrlProps/ctrlProp13.xml"/><Relationship Id="rId7" Type="http://schemas.openxmlformats.org/officeDocument/2006/relationships/ctrlProp" Target="../ctrlProps/ctrlProp14.xml"/><Relationship Id="rId8" Type="http://schemas.openxmlformats.org/officeDocument/2006/relationships/ctrlProp" Target="../ctrlProps/ctrlProp15.xml"/><Relationship Id="rId9" Type="http://schemas.openxmlformats.org/officeDocument/2006/relationships/ctrlProp" Target="../ctrlProps/ctrlProp16.xml"/><Relationship Id="rId10" Type="http://schemas.openxmlformats.org/officeDocument/2006/relationships/ctrlProp" Target="../ctrlProps/ctrlProp17.xml"/><Relationship Id="rId11" Type="http://schemas.openxmlformats.org/officeDocument/2006/relationships/ctrlProp" Target="../ctrlProps/ctrlProp18.xml"/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9.xml"/><Relationship Id="rId4" Type="http://schemas.openxmlformats.org/officeDocument/2006/relationships/ctrlProp" Target="../ctrlProps/ctrlProp20.xml"/><Relationship Id="rId5" Type="http://schemas.openxmlformats.org/officeDocument/2006/relationships/ctrlProp" Target="../ctrlProps/ctrlProp21.xml"/><Relationship Id="rId6" Type="http://schemas.openxmlformats.org/officeDocument/2006/relationships/ctrlProp" Target="../ctrlProps/ctrlProp22.xml"/><Relationship Id="rId7" Type="http://schemas.openxmlformats.org/officeDocument/2006/relationships/ctrlProp" Target="../ctrlProps/ctrlProp23.xml"/><Relationship Id="rId8" Type="http://schemas.openxmlformats.org/officeDocument/2006/relationships/ctrlProp" Target="../ctrlProps/ctrlProp24.xml"/><Relationship Id="rId9" Type="http://schemas.openxmlformats.org/officeDocument/2006/relationships/ctrlProp" Target="../ctrlProps/ctrlProp25.xml"/><Relationship Id="rId10" Type="http://schemas.openxmlformats.org/officeDocument/2006/relationships/ctrlProp" Target="../ctrlProps/ctrlProp26.xml"/><Relationship Id="rId11" Type="http://schemas.openxmlformats.org/officeDocument/2006/relationships/ctrlProp" Target="../ctrlProps/ctrlProp27.xml"/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56"/>
  <sheetViews>
    <sheetView topLeftCell="A31" workbookViewId="0">
      <selection activeCell="B4" sqref="B4:E4"/>
    </sheetView>
  </sheetViews>
  <sheetFormatPr baseColWidth="10" defaultRowHeight="12" x14ac:dyDescent="0"/>
  <cols>
    <col min="2" max="2" width="8.83203125" customWidth="1"/>
    <col min="3" max="3" width="8.33203125" customWidth="1"/>
    <col min="4" max="5" width="8.5" customWidth="1"/>
    <col min="7" max="7" width="7.83203125" customWidth="1"/>
    <col min="8" max="9" width="8.1640625" customWidth="1"/>
    <col min="10" max="10" width="8.6640625" customWidth="1"/>
  </cols>
  <sheetData>
    <row r="1" spans="1:10" ht="19" thickBot="1">
      <c r="A1" s="20"/>
      <c r="B1" s="21"/>
      <c r="C1" s="38" t="s">
        <v>0</v>
      </c>
      <c r="D1" s="23"/>
      <c r="E1" s="22"/>
      <c r="F1" s="37" t="s">
        <v>32</v>
      </c>
      <c r="G1" s="23"/>
      <c r="H1" s="39"/>
      <c r="I1" s="21" t="s">
        <v>22</v>
      </c>
      <c r="J1" s="63"/>
    </row>
    <row r="2" spans="1:10" ht="13" thickBot="1">
      <c r="A2" s="24"/>
      <c r="B2" s="1"/>
      <c r="C2" s="1"/>
      <c r="D2" s="1"/>
      <c r="E2" s="1"/>
      <c r="F2" s="1"/>
      <c r="G2" s="1"/>
      <c r="H2" s="1"/>
      <c r="I2" s="1"/>
      <c r="J2" s="25"/>
    </row>
    <row r="3" spans="1:10">
      <c r="A3" s="50" t="s">
        <v>37</v>
      </c>
      <c r="B3" s="51"/>
      <c r="C3" s="51"/>
      <c r="D3" s="51"/>
      <c r="E3" s="10"/>
      <c r="F3" s="50" t="s">
        <v>1</v>
      </c>
      <c r="G3" s="51"/>
      <c r="H3" s="51"/>
      <c r="I3" s="51"/>
      <c r="J3" s="53"/>
    </row>
    <row r="4" spans="1:10">
      <c r="A4" s="26" t="s">
        <v>2</v>
      </c>
      <c r="B4" s="78"/>
      <c r="C4" s="78"/>
      <c r="D4" s="78"/>
      <c r="E4" s="78"/>
      <c r="F4" s="72"/>
      <c r="G4" s="73"/>
      <c r="H4" s="73"/>
      <c r="I4" s="73"/>
      <c r="J4" s="74"/>
    </row>
    <row r="5" spans="1:10">
      <c r="A5" s="26" t="s">
        <v>3</v>
      </c>
      <c r="B5" s="78"/>
      <c r="C5" s="78"/>
      <c r="D5" s="78"/>
      <c r="E5" s="78"/>
      <c r="F5" s="72"/>
      <c r="G5" s="73"/>
      <c r="H5" s="73"/>
      <c r="I5" s="73"/>
      <c r="J5" s="74"/>
    </row>
    <row r="6" spans="1:10">
      <c r="A6" s="26" t="s">
        <v>4</v>
      </c>
      <c r="B6" s="78"/>
      <c r="C6" s="78"/>
      <c r="D6" s="78"/>
      <c r="E6" s="78"/>
      <c r="F6" s="72"/>
      <c r="G6" s="73"/>
      <c r="H6" s="73"/>
      <c r="I6" s="73"/>
      <c r="J6" s="74"/>
    </row>
    <row r="7" spans="1:10">
      <c r="A7" s="26" t="s">
        <v>5</v>
      </c>
      <c r="B7" s="78"/>
      <c r="C7" s="78"/>
      <c r="D7" s="78"/>
      <c r="E7" s="78"/>
      <c r="F7" s="72"/>
      <c r="G7" s="73"/>
      <c r="H7" s="73"/>
      <c r="I7" s="73"/>
      <c r="J7" s="74"/>
    </row>
    <row r="8" spans="1:10">
      <c r="A8" s="26" t="s">
        <v>6</v>
      </c>
      <c r="B8" s="78"/>
      <c r="C8" s="78"/>
      <c r="D8" s="78"/>
      <c r="E8" s="78"/>
      <c r="F8" s="72"/>
      <c r="G8" s="73"/>
      <c r="H8" s="73"/>
      <c r="I8" s="73"/>
      <c r="J8" s="74"/>
    </row>
    <row r="9" spans="1:10">
      <c r="A9" s="26" t="s">
        <v>7</v>
      </c>
      <c r="B9" s="54"/>
      <c r="C9" s="78"/>
      <c r="D9" s="78"/>
      <c r="E9" s="78"/>
      <c r="F9" s="72"/>
      <c r="G9" s="73"/>
      <c r="H9" s="73"/>
      <c r="I9" s="73"/>
      <c r="J9" s="74"/>
    </row>
    <row r="10" spans="1:10">
      <c r="A10" s="26" t="s">
        <v>8</v>
      </c>
      <c r="B10" s="54"/>
      <c r="C10" s="78"/>
      <c r="D10" s="78"/>
      <c r="E10" s="78"/>
      <c r="F10" s="72"/>
      <c r="G10" s="73"/>
      <c r="H10" s="73"/>
      <c r="I10" s="73"/>
      <c r="J10" s="74"/>
    </row>
    <row r="11" spans="1:10" ht="13" thickBot="1">
      <c r="A11" s="40" t="s">
        <v>31</v>
      </c>
      <c r="B11" s="70"/>
      <c r="C11" s="70"/>
      <c r="D11" s="70"/>
      <c r="E11" s="70"/>
      <c r="F11" s="75"/>
      <c r="G11" s="76"/>
      <c r="H11" s="76"/>
      <c r="I11" s="76"/>
      <c r="J11" s="77"/>
    </row>
    <row r="12" spans="1:10">
      <c r="A12" s="50" t="s">
        <v>38</v>
      </c>
      <c r="B12" s="55"/>
      <c r="C12" s="55"/>
      <c r="D12" s="55"/>
      <c r="E12" s="56"/>
      <c r="F12" s="57" t="s">
        <v>9</v>
      </c>
      <c r="G12" s="58"/>
      <c r="H12" s="58"/>
      <c r="I12" s="58"/>
      <c r="J12" s="59"/>
    </row>
    <row r="13" spans="1:10">
      <c r="A13" s="26" t="s">
        <v>2</v>
      </c>
      <c r="B13" s="78"/>
      <c r="C13" s="78"/>
      <c r="D13" s="78"/>
      <c r="E13" s="79"/>
      <c r="F13" s="60" t="s">
        <v>2</v>
      </c>
      <c r="G13" s="80"/>
      <c r="H13" s="80"/>
      <c r="I13" s="80"/>
      <c r="J13" s="81"/>
    </row>
    <row r="14" spans="1:10">
      <c r="A14" s="26" t="s">
        <v>3</v>
      </c>
      <c r="B14" s="78"/>
      <c r="C14" s="78"/>
      <c r="D14" s="78"/>
      <c r="E14" s="79"/>
      <c r="F14" s="61" t="s">
        <v>3</v>
      </c>
      <c r="G14" s="78"/>
      <c r="H14" s="78"/>
      <c r="I14" s="78"/>
      <c r="J14" s="79"/>
    </row>
    <row r="15" spans="1:10">
      <c r="A15" s="26" t="s">
        <v>4</v>
      </c>
      <c r="B15" s="78"/>
      <c r="C15" s="78"/>
      <c r="D15" s="78"/>
      <c r="E15" s="79"/>
      <c r="F15" s="61" t="s">
        <v>4</v>
      </c>
      <c r="G15" s="78"/>
      <c r="H15" s="78"/>
      <c r="I15" s="78"/>
      <c r="J15" s="79"/>
    </row>
    <row r="16" spans="1:10">
      <c r="A16" s="26" t="s">
        <v>5</v>
      </c>
      <c r="B16" s="78"/>
      <c r="C16" s="78"/>
      <c r="D16" s="78"/>
      <c r="E16" s="79"/>
      <c r="F16" s="61" t="s">
        <v>5</v>
      </c>
      <c r="G16" s="78"/>
      <c r="H16" s="78"/>
      <c r="I16" s="78"/>
      <c r="J16" s="79"/>
    </row>
    <row r="17" spans="1:10">
      <c r="A17" s="26" t="s">
        <v>6</v>
      </c>
      <c r="B17" s="78"/>
      <c r="C17" s="78"/>
      <c r="D17" s="78"/>
      <c r="E17" s="79"/>
      <c r="F17" s="61" t="s">
        <v>6</v>
      </c>
      <c r="G17" s="78"/>
      <c r="H17" s="78"/>
      <c r="I17" s="78"/>
      <c r="J17" s="79"/>
    </row>
    <row r="18" spans="1:10">
      <c r="A18" s="26" t="s">
        <v>39</v>
      </c>
      <c r="B18" s="78"/>
      <c r="C18" s="78"/>
      <c r="D18" s="78"/>
      <c r="E18" s="79"/>
      <c r="F18" s="61" t="s">
        <v>39</v>
      </c>
      <c r="G18" s="78"/>
      <c r="H18" s="78"/>
      <c r="I18" s="78"/>
      <c r="J18" s="79"/>
    </row>
    <row r="19" spans="1:10" ht="13" thickBot="1">
      <c r="A19" s="52" t="s">
        <v>34</v>
      </c>
      <c r="B19" s="70"/>
      <c r="C19" s="70"/>
      <c r="D19" s="70"/>
      <c r="E19" s="71"/>
      <c r="F19" s="62" t="s">
        <v>34</v>
      </c>
      <c r="G19" s="70"/>
      <c r="H19" s="70"/>
      <c r="I19" s="70"/>
      <c r="J19" s="71"/>
    </row>
    <row r="20" spans="1:10">
      <c r="A20" s="24"/>
      <c r="B20" s="1"/>
      <c r="C20" s="1"/>
      <c r="D20" s="1"/>
      <c r="E20" s="1"/>
      <c r="F20" s="8"/>
      <c r="G20" s="1"/>
      <c r="H20" s="1"/>
      <c r="I20" s="1"/>
      <c r="J20" s="25"/>
    </row>
    <row r="21" spans="1:10">
      <c r="A21" s="24" t="s">
        <v>11</v>
      </c>
      <c r="B21" s="1"/>
      <c r="C21" s="1"/>
      <c r="D21" s="1"/>
      <c r="E21" s="8"/>
      <c r="F21" s="1"/>
      <c r="G21" s="1"/>
      <c r="H21" s="1"/>
      <c r="I21" s="1"/>
      <c r="J21" s="25"/>
    </row>
    <row r="22" spans="1:10">
      <c r="A22" s="24" t="s">
        <v>35</v>
      </c>
      <c r="B22" s="1"/>
      <c r="C22" s="1"/>
      <c r="D22" s="1"/>
      <c r="E22" s="1"/>
      <c r="F22" s="1"/>
      <c r="G22" s="1"/>
      <c r="H22" s="1"/>
      <c r="I22" s="1"/>
      <c r="J22" s="25"/>
    </row>
    <row r="23" spans="1:10">
      <c r="A23" s="24"/>
      <c r="B23" s="1"/>
      <c r="C23" s="1"/>
      <c r="D23" s="1"/>
      <c r="F23" s="1"/>
      <c r="G23" s="1"/>
      <c r="H23" s="1"/>
      <c r="I23" s="1"/>
      <c r="J23" s="25"/>
    </row>
    <row r="24" spans="1:10">
      <c r="A24" s="24" t="s">
        <v>14</v>
      </c>
      <c r="B24" s="1"/>
      <c r="E24" s="41"/>
      <c r="F24" s="1" t="s">
        <v>15</v>
      </c>
      <c r="G24" s="41"/>
      <c r="H24" s="1"/>
      <c r="I24" s="1"/>
      <c r="J24" s="25"/>
    </row>
    <row r="25" spans="1:10">
      <c r="A25" s="24"/>
      <c r="B25" s="1"/>
      <c r="C25" s="1"/>
      <c r="D25" s="1"/>
      <c r="E25" s="1"/>
      <c r="F25" s="1"/>
      <c r="G25" s="1"/>
      <c r="H25" s="1"/>
      <c r="I25" s="1"/>
      <c r="J25" s="25"/>
    </row>
    <row r="26" spans="1:10">
      <c r="A26" s="24" t="s">
        <v>33</v>
      </c>
      <c r="B26" s="1"/>
      <c r="E26" s="41"/>
      <c r="F26" s="1" t="s">
        <v>16</v>
      </c>
      <c r="G26" s="41"/>
      <c r="H26" s="1"/>
      <c r="I26" s="1"/>
      <c r="J26" s="25"/>
    </row>
    <row r="27" spans="1:10" ht="13" thickBot="1">
      <c r="A27" s="40"/>
      <c r="B27" s="30"/>
      <c r="C27" s="30"/>
      <c r="D27" s="30"/>
      <c r="E27" s="30"/>
      <c r="F27" s="30"/>
      <c r="G27" s="30"/>
      <c r="H27" s="30"/>
      <c r="I27" s="30"/>
      <c r="J27" s="31"/>
    </row>
    <row r="28" spans="1:10" ht="27.75" customHeight="1">
      <c r="A28" s="2" t="s">
        <v>10</v>
      </c>
      <c r="B28" s="4" t="s">
        <v>19</v>
      </c>
      <c r="C28" s="4" t="s">
        <v>20</v>
      </c>
      <c r="D28" s="32" t="s">
        <v>21</v>
      </c>
      <c r="E28" s="33" t="s">
        <v>24</v>
      </c>
      <c r="F28" s="3" t="s">
        <v>10</v>
      </c>
      <c r="G28" s="4" t="s">
        <v>19</v>
      </c>
      <c r="H28" s="4" t="s">
        <v>20</v>
      </c>
      <c r="I28" s="4" t="s">
        <v>21</v>
      </c>
      <c r="J28" s="33" t="s">
        <v>24</v>
      </c>
    </row>
    <row r="29" spans="1:10">
      <c r="A29" s="42"/>
      <c r="B29" s="43"/>
      <c r="C29" s="43"/>
      <c r="D29" s="44"/>
      <c r="E29" s="34">
        <f>(B29*79.8+C29*65.4+D29*54.6)/60</f>
        <v>0</v>
      </c>
      <c r="F29" s="47"/>
      <c r="G29" s="43"/>
      <c r="H29" s="43"/>
      <c r="I29" s="43"/>
      <c r="J29" s="36">
        <f t="shared" ref="J29:J44" si="0">(G29*79.8+H29*65.4+I29*54.6)/60</f>
        <v>0</v>
      </c>
    </row>
    <row r="30" spans="1:10">
      <c r="A30" s="42"/>
      <c r="B30" s="43"/>
      <c r="C30" s="43"/>
      <c r="D30" s="44"/>
      <c r="E30" s="34">
        <f t="shared" ref="E30:E43" si="1">(B30*79.8+C30*65.4+D30*54.6)/60</f>
        <v>0</v>
      </c>
      <c r="F30" s="47"/>
      <c r="G30" s="43"/>
      <c r="H30" s="43"/>
      <c r="I30" s="43"/>
      <c r="J30" s="34">
        <f t="shared" si="0"/>
        <v>0</v>
      </c>
    </row>
    <row r="31" spans="1:10">
      <c r="A31" s="42"/>
      <c r="B31" s="43"/>
      <c r="C31" s="43"/>
      <c r="D31" s="44"/>
      <c r="E31" s="34">
        <f t="shared" si="1"/>
        <v>0</v>
      </c>
      <c r="F31" s="47"/>
      <c r="G31" s="43"/>
      <c r="H31" s="43"/>
      <c r="I31" s="43"/>
      <c r="J31" s="34">
        <f t="shared" si="0"/>
        <v>0</v>
      </c>
    </row>
    <row r="32" spans="1:10">
      <c r="A32" s="42"/>
      <c r="B32" s="43"/>
      <c r="C32" s="43"/>
      <c r="D32" s="44"/>
      <c r="E32" s="34">
        <f t="shared" si="1"/>
        <v>0</v>
      </c>
      <c r="F32" s="47"/>
      <c r="G32" s="43"/>
      <c r="H32" s="43"/>
      <c r="I32" s="43"/>
      <c r="J32" s="34">
        <f t="shared" si="0"/>
        <v>0</v>
      </c>
    </row>
    <row r="33" spans="1:10">
      <c r="A33" s="42"/>
      <c r="B33" s="43"/>
      <c r="C33" s="43"/>
      <c r="D33" s="44"/>
      <c r="E33" s="34">
        <f t="shared" si="1"/>
        <v>0</v>
      </c>
      <c r="F33" s="47"/>
      <c r="G33" s="43"/>
      <c r="H33" s="43"/>
      <c r="I33" s="43"/>
      <c r="J33" s="34">
        <f t="shared" si="0"/>
        <v>0</v>
      </c>
    </row>
    <row r="34" spans="1:10">
      <c r="A34" s="42"/>
      <c r="B34" s="43"/>
      <c r="C34" s="43"/>
      <c r="D34" s="44"/>
      <c r="E34" s="34">
        <f t="shared" si="1"/>
        <v>0</v>
      </c>
      <c r="F34" s="47"/>
      <c r="G34" s="43"/>
      <c r="H34" s="43"/>
      <c r="I34" s="43"/>
      <c r="J34" s="34">
        <f t="shared" si="0"/>
        <v>0</v>
      </c>
    </row>
    <row r="35" spans="1:10">
      <c r="A35" s="42"/>
      <c r="B35" s="43"/>
      <c r="C35" s="43"/>
      <c r="D35" s="44"/>
      <c r="E35" s="34">
        <f t="shared" si="1"/>
        <v>0</v>
      </c>
      <c r="F35" s="47"/>
      <c r="G35" s="43"/>
      <c r="H35" s="43"/>
      <c r="I35" s="43"/>
      <c r="J35" s="34">
        <f t="shared" si="0"/>
        <v>0</v>
      </c>
    </row>
    <row r="36" spans="1:10">
      <c r="A36" s="42"/>
      <c r="B36" s="43"/>
      <c r="C36" s="43"/>
      <c r="D36" s="44"/>
      <c r="E36" s="34">
        <f t="shared" si="1"/>
        <v>0</v>
      </c>
      <c r="F36" s="47"/>
      <c r="G36" s="43"/>
      <c r="H36" s="43"/>
      <c r="I36" s="43"/>
      <c r="J36" s="34">
        <f t="shared" si="0"/>
        <v>0</v>
      </c>
    </row>
    <row r="37" spans="1:10">
      <c r="A37" s="42"/>
      <c r="B37" s="43"/>
      <c r="C37" s="43"/>
      <c r="D37" s="44"/>
      <c r="E37" s="34">
        <f t="shared" si="1"/>
        <v>0</v>
      </c>
      <c r="F37" s="47"/>
      <c r="G37" s="43"/>
      <c r="H37" s="43"/>
      <c r="I37" s="43"/>
      <c r="J37" s="34">
        <f t="shared" si="0"/>
        <v>0</v>
      </c>
    </row>
    <row r="38" spans="1:10">
      <c r="A38" s="42"/>
      <c r="B38" s="43"/>
      <c r="C38" s="43"/>
      <c r="D38" s="44"/>
      <c r="E38" s="34">
        <f t="shared" si="1"/>
        <v>0</v>
      </c>
      <c r="F38" s="47"/>
      <c r="G38" s="43"/>
      <c r="H38" s="43"/>
      <c r="I38" s="43"/>
      <c r="J38" s="34">
        <f t="shared" si="0"/>
        <v>0</v>
      </c>
    </row>
    <row r="39" spans="1:10">
      <c r="A39" s="42"/>
      <c r="B39" s="43"/>
      <c r="C39" s="43"/>
      <c r="D39" s="44"/>
      <c r="E39" s="34">
        <f t="shared" si="1"/>
        <v>0</v>
      </c>
      <c r="F39" s="47"/>
      <c r="G39" s="43"/>
      <c r="H39" s="43"/>
      <c r="I39" s="43"/>
      <c r="J39" s="34">
        <f t="shared" si="0"/>
        <v>0</v>
      </c>
    </row>
    <row r="40" spans="1:10">
      <c r="A40" s="42"/>
      <c r="B40" s="43"/>
      <c r="C40" s="43"/>
      <c r="D40" s="44"/>
      <c r="E40" s="34">
        <f t="shared" si="1"/>
        <v>0</v>
      </c>
      <c r="F40" s="47"/>
      <c r="G40" s="43"/>
      <c r="H40" s="43"/>
      <c r="I40" s="43"/>
      <c r="J40" s="34">
        <f t="shared" si="0"/>
        <v>0</v>
      </c>
    </row>
    <row r="41" spans="1:10">
      <c r="A41" s="42"/>
      <c r="B41" s="43"/>
      <c r="C41" s="43"/>
      <c r="D41" s="44"/>
      <c r="E41" s="34">
        <f t="shared" si="1"/>
        <v>0</v>
      </c>
      <c r="F41" s="47"/>
      <c r="G41" s="43"/>
      <c r="H41" s="43"/>
      <c r="I41" s="43"/>
      <c r="J41" s="34">
        <f t="shared" si="0"/>
        <v>0</v>
      </c>
    </row>
    <row r="42" spans="1:10">
      <c r="A42" s="42"/>
      <c r="B42" s="43"/>
      <c r="C42" s="43"/>
      <c r="D42" s="44"/>
      <c r="E42" s="34">
        <f t="shared" si="1"/>
        <v>0</v>
      </c>
      <c r="F42" s="47"/>
      <c r="G42" s="43"/>
      <c r="H42" s="43"/>
      <c r="I42" s="43"/>
      <c r="J42" s="34">
        <f t="shared" si="0"/>
        <v>0</v>
      </c>
    </row>
    <row r="43" spans="1:10">
      <c r="A43" s="42"/>
      <c r="B43" s="43"/>
      <c r="C43" s="43"/>
      <c r="D43" s="44"/>
      <c r="E43" s="34">
        <f t="shared" si="1"/>
        <v>0</v>
      </c>
      <c r="F43" s="47"/>
      <c r="G43" s="43"/>
      <c r="H43" s="43"/>
      <c r="I43" s="43"/>
      <c r="J43" s="34">
        <f t="shared" si="0"/>
        <v>0</v>
      </c>
    </row>
    <row r="44" spans="1:10" ht="13" thickBot="1">
      <c r="A44" s="45"/>
      <c r="B44" s="46"/>
      <c r="C44" s="46"/>
      <c r="D44" s="46"/>
      <c r="E44" s="35">
        <f>(B44*79.8+C44*65.4+D44*54.6)/60</f>
        <v>0</v>
      </c>
      <c r="F44" s="48"/>
      <c r="G44" s="49"/>
      <c r="H44" s="49"/>
      <c r="I44" s="46"/>
      <c r="J44" s="34">
        <f t="shared" si="0"/>
        <v>0</v>
      </c>
    </row>
    <row r="45" spans="1:10">
      <c r="A45" s="9" t="s">
        <v>12</v>
      </c>
      <c r="B45" s="86" t="s">
        <v>36</v>
      </c>
      <c r="C45" s="87"/>
      <c r="D45" s="88"/>
      <c r="E45" s="11" t="s">
        <v>13</v>
      </c>
      <c r="F45" s="12" t="s">
        <v>12</v>
      </c>
      <c r="G45" s="86" t="s">
        <v>36</v>
      </c>
      <c r="H45" s="87"/>
      <c r="I45" s="88"/>
      <c r="J45" s="11" t="s">
        <v>13</v>
      </c>
    </row>
    <row r="46" spans="1:10">
      <c r="A46" s="64"/>
      <c r="B46" s="89"/>
      <c r="C46" s="90"/>
      <c r="D46" s="91"/>
      <c r="E46" s="65"/>
      <c r="F46" s="64"/>
      <c r="G46" s="89"/>
      <c r="H46" s="90"/>
      <c r="I46" s="91"/>
      <c r="J46" s="65"/>
    </row>
    <row r="47" spans="1:10" ht="13" thickBot="1">
      <c r="A47" s="66"/>
      <c r="B47" s="92"/>
      <c r="C47" s="93"/>
      <c r="D47" s="94"/>
      <c r="E47" s="67"/>
      <c r="F47" s="66"/>
      <c r="G47" s="92"/>
      <c r="H47" s="93"/>
      <c r="I47" s="94"/>
      <c r="J47" s="67"/>
    </row>
    <row r="48" spans="1:10">
      <c r="A48" s="24"/>
      <c r="B48" s="1"/>
      <c r="C48" s="1"/>
      <c r="D48" s="1"/>
      <c r="E48" s="1"/>
      <c r="F48" s="1"/>
      <c r="G48" s="1"/>
      <c r="H48" s="1"/>
      <c r="I48" s="1"/>
      <c r="J48" s="25"/>
    </row>
    <row r="49" spans="1:10">
      <c r="A49" s="28" t="s">
        <v>25</v>
      </c>
      <c r="B49" s="6"/>
      <c r="C49" s="7"/>
      <c r="D49" s="16">
        <f>SUM(B29:D44,G29:I44)/60</f>
        <v>0</v>
      </c>
      <c r="E49" s="7"/>
      <c r="F49" s="7"/>
      <c r="G49" s="7"/>
      <c r="H49" s="1"/>
      <c r="I49" s="1"/>
      <c r="J49" s="25"/>
    </row>
    <row r="50" spans="1:10">
      <c r="A50" s="27" t="s">
        <v>18</v>
      </c>
      <c r="B50" s="7"/>
      <c r="C50" s="7"/>
      <c r="D50" s="7"/>
      <c r="E50" s="7"/>
      <c r="F50" s="7"/>
      <c r="G50" s="1"/>
      <c r="H50" s="1"/>
      <c r="I50" s="15">
        <f>SUM(E46:E47,J46:J47)</f>
        <v>0</v>
      </c>
      <c r="J50" s="25"/>
    </row>
    <row r="51" spans="1:10">
      <c r="A51" s="27"/>
      <c r="B51" s="7"/>
      <c r="C51" s="7"/>
      <c r="D51" s="7"/>
      <c r="E51" s="1"/>
      <c r="F51" s="1"/>
      <c r="G51" s="7"/>
      <c r="H51" s="1"/>
      <c r="I51" s="1"/>
      <c r="J51" s="25"/>
    </row>
    <row r="52" spans="1:10">
      <c r="A52" s="27" t="s">
        <v>27</v>
      </c>
      <c r="B52" s="7"/>
      <c r="C52" s="16">
        <f>SUM(B29:B44,G29:G44)/60*79.8</f>
        <v>0</v>
      </c>
      <c r="D52" s="17" t="s">
        <v>26</v>
      </c>
      <c r="E52" s="16">
        <f>SUM(C29:C44,H29:H44)/60*65.4</f>
        <v>0</v>
      </c>
      <c r="F52" s="18" t="s">
        <v>28</v>
      </c>
      <c r="G52" s="16">
        <f>SUM(D29:D44,I29:I44)/60*54.6</f>
        <v>0</v>
      </c>
      <c r="H52" s="19" t="s">
        <v>29</v>
      </c>
      <c r="I52" s="15">
        <f>SUM(C52,E52,G52)</f>
        <v>0</v>
      </c>
      <c r="J52" s="25"/>
    </row>
    <row r="53" spans="1:10" ht="13" thickBot="1">
      <c r="A53" s="27"/>
      <c r="B53" s="7"/>
      <c r="C53" s="7"/>
      <c r="D53" s="7"/>
      <c r="E53" s="7"/>
      <c r="F53" s="7"/>
      <c r="G53" s="7"/>
      <c r="H53" s="1"/>
      <c r="I53" s="1"/>
      <c r="J53" s="25"/>
    </row>
    <row r="54" spans="1:10" ht="13" thickBot="1">
      <c r="A54" s="27" t="s">
        <v>17</v>
      </c>
      <c r="B54" s="7"/>
      <c r="C54" s="84">
        <f ca="1">TODAY()</f>
        <v>42166</v>
      </c>
      <c r="D54" s="85"/>
      <c r="E54" s="7"/>
      <c r="F54" s="13" t="s">
        <v>23</v>
      </c>
      <c r="G54" s="14"/>
      <c r="H54" s="82">
        <f>SUM(I50,I52)</f>
        <v>0</v>
      </c>
      <c r="I54" s="83"/>
      <c r="J54" s="25"/>
    </row>
    <row r="55" spans="1:10">
      <c r="A55" s="27"/>
      <c r="B55" s="7"/>
      <c r="C55" s="7"/>
      <c r="D55" s="7"/>
      <c r="E55" s="7"/>
      <c r="F55" s="7"/>
      <c r="G55" s="7"/>
      <c r="H55" s="1"/>
      <c r="I55" s="1"/>
      <c r="J55" s="25"/>
    </row>
    <row r="56" spans="1:10" ht="13" thickBot="1">
      <c r="A56" s="29" t="s">
        <v>30</v>
      </c>
      <c r="B56" s="5"/>
      <c r="C56" s="5"/>
      <c r="D56" s="5"/>
      <c r="E56" s="5"/>
      <c r="F56" s="5"/>
      <c r="G56" s="30"/>
      <c r="H56" s="30"/>
      <c r="I56" s="30"/>
      <c r="J56" s="31"/>
    </row>
  </sheetData>
  <mergeCells count="38">
    <mergeCell ref="B4:E4"/>
    <mergeCell ref="B5:E5"/>
    <mergeCell ref="B6:E6"/>
    <mergeCell ref="B7:E7"/>
    <mergeCell ref="F4:J4"/>
    <mergeCell ref="F5:J5"/>
    <mergeCell ref="F6:J6"/>
    <mergeCell ref="F7:J7"/>
    <mergeCell ref="H54:I54"/>
    <mergeCell ref="C54:D54"/>
    <mergeCell ref="B45:D45"/>
    <mergeCell ref="B46:D46"/>
    <mergeCell ref="B47:D47"/>
    <mergeCell ref="G45:I45"/>
    <mergeCell ref="G46:I46"/>
    <mergeCell ref="G47:I47"/>
    <mergeCell ref="B8:E8"/>
    <mergeCell ref="C9:E9"/>
    <mergeCell ref="C10:E10"/>
    <mergeCell ref="B11:E11"/>
    <mergeCell ref="F8:J8"/>
    <mergeCell ref="F9:J9"/>
    <mergeCell ref="B19:E19"/>
    <mergeCell ref="F10:J10"/>
    <mergeCell ref="F11:J11"/>
    <mergeCell ref="G17:J17"/>
    <mergeCell ref="G19:J19"/>
    <mergeCell ref="G13:J13"/>
    <mergeCell ref="G14:J14"/>
    <mergeCell ref="G15:J15"/>
    <mergeCell ref="G16:J16"/>
    <mergeCell ref="B18:E18"/>
    <mergeCell ref="G18:J18"/>
    <mergeCell ref="B16:E16"/>
    <mergeCell ref="B17:E17"/>
    <mergeCell ref="B13:E13"/>
    <mergeCell ref="B14:E14"/>
    <mergeCell ref="B15:E15"/>
  </mergeCells>
  <phoneticPr fontId="4" type="noConversion"/>
  <pageMargins left="0.59055118110236227" right="0.59055118110236227" top="0.78740157480314965" bottom="0.78740157480314965" header="0.51181102362204722" footer="0.51181102362204722"/>
  <pageSetup paperSize="9" orientation="portrait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Check Box 1">
              <controlPr defaultSize="0" autoFill="0" autoLine="0" autoPict="0">
                <anchor moveWithCells="1">
                  <from>
                    <xdr:col>2</xdr:col>
                    <xdr:colOff>25400</xdr:colOff>
                    <xdr:row>19</xdr:row>
                    <xdr:rowOff>127000</xdr:rowOff>
                  </from>
                  <to>
                    <xdr:col>3</xdr:col>
                    <xdr:colOff>114300</xdr:colOff>
                    <xdr:row>21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2050" r:id="rId4" name="Check Box 2">
              <controlPr defaultSize="0" autoFill="0" autoLine="0" autoPict="0">
                <anchor moveWithCells="1">
                  <from>
                    <xdr:col>3</xdr:col>
                    <xdr:colOff>38100</xdr:colOff>
                    <xdr:row>19</xdr:row>
                    <xdr:rowOff>139700</xdr:rowOff>
                  </from>
                  <to>
                    <xdr:col>4</xdr:col>
                    <xdr:colOff>101600</xdr:colOff>
                    <xdr:row>21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2051" r:id="rId5" name="Check Box 3">
              <controlPr defaultSize="0" autoFill="0" autoLine="0" autoPict="0">
                <anchor moveWithCells="1">
                  <from>
                    <xdr:col>5</xdr:col>
                    <xdr:colOff>25400</xdr:colOff>
                    <xdr:row>19</xdr:row>
                    <xdr:rowOff>139700</xdr:rowOff>
                  </from>
                  <to>
                    <xdr:col>5</xdr:col>
                    <xdr:colOff>736600</xdr:colOff>
                    <xdr:row>21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2052" r:id="rId6" name="Check Box 4">
              <controlPr defaultSize="0" autoFill="0" autoLine="0" autoPict="0">
                <anchor moveWithCells="1">
                  <from>
                    <xdr:col>6</xdr:col>
                    <xdr:colOff>38100</xdr:colOff>
                    <xdr:row>19</xdr:row>
                    <xdr:rowOff>139700</xdr:rowOff>
                  </from>
                  <to>
                    <xdr:col>7</xdr:col>
                    <xdr:colOff>241300</xdr:colOff>
                    <xdr:row>21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2053" r:id="rId7" name="Check Box 5">
              <controlPr defaultSize="0" autoFill="0" autoLine="0" autoPict="0">
                <anchor moveWithCells="1">
                  <from>
                    <xdr:col>7</xdr:col>
                    <xdr:colOff>520700</xdr:colOff>
                    <xdr:row>19</xdr:row>
                    <xdr:rowOff>139700</xdr:rowOff>
                  </from>
                  <to>
                    <xdr:col>9</xdr:col>
                    <xdr:colOff>558800</xdr:colOff>
                    <xdr:row>21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2055" r:id="rId8" name="Check Box 7">
              <controlPr defaultSize="0" autoFill="0" autoLine="0" autoPict="0">
                <anchor moveWithCells="1">
                  <from>
                    <xdr:col>4</xdr:col>
                    <xdr:colOff>12700</xdr:colOff>
                    <xdr:row>20</xdr:row>
                    <xdr:rowOff>127000</xdr:rowOff>
                  </from>
                  <to>
                    <xdr:col>5</xdr:col>
                    <xdr:colOff>88900</xdr:colOff>
                    <xdr:row>22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2056" r:id="rId9" name="Check Box 8">
              <controlPr defaultSize="0" autoFill="0" autoLine="0" autoPict="0">
                <anchor moveWithCells="1">
                  <from>
                    <xdr:col>5</xdr:col>
                    <xdr:colOff>38100</xdr:colOff>
                    <xdr:row>20</xdr:row>
                    <xdr:rowOff>139700</xdr:rowOff>
                  </from>
                  <to>
                    <xdr:col>5</xdr:col>
                    <xdr:colOff>673100</xdr:colOff>
                    <xdr:row>22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2057" r:id="rId10" name="Check Box 9">
              <controlPr defaultSize="0" autoFill="0" autoLine="0" autoPict="0">
                <anchor moveWithCells="1">
                  <from>
                    <xdr:col>6</xdr:col>
                    <xdr:colOff>25400</xdr:colOff>
                    <xdr:row>20</xdr:row>
                    <xdr:rowOff>139700</xdr:rowOff>
                  </from>
                  <to>
                    <xdr:col>7</xdr:col>
                    <xdr:colOff>139700</xdr:colOff>
                    <xdr:row>22</xdr:row>
                    <xdr:rowOff>38100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2059" r:id="rId11" name="Check Box 11">
              <controlPr defaultSize="0" autoFill="0" autoLine="0" autoPict="0">
                <anchor moveWithCells="1">
                  <from>
                    <xdr:col>2</xdr:col>
                    <xdr:colOff>25400</xdr:colOff>
                    <xdr:row>20</xdr:row>
                    <xdr:rowOff>127000</xdr:rowOff>
                  </from>
                  <to>
                    <xdr:col>4</xdr:col>
                    <xdr:colOff>25400</xdr:colOff>
                    <xdr:row>22</xdr:row>
                    <xdr:rowOff>25400</xdr:rowOff>
                  </to>
                </anchor>
              </controlPr>
            </control>
          </mc:Choice>
          <mc:Fallback/>
        </mc:AlternateContent>
      </controls>
    </mc:Choice>
    <mc:Fallback/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56"/>
  <sheetViews>
    <sheetView workbookViewId="0">
      <selection activeCell="H54" sqref="H54:I54"/>
    </sheetView>
  </sheetViews>
  <sheetFormatPr baseColWidth="10" defaultRowHeight="12" x14ac:dyDescent="0"/>
  <cols>
    <col min="2" max="2" width="8.83203125" customWidth="1"/>
    <col min="3" max="3" width="8.33203125" customWidth="1"/>
    <col min="4" max="5" width="8.5" customWidth="1"/>
    <col min="7" max="7" width="7.83203125" customWidth="1"/>
    <col min="8" max="9" width="8.1640625" customWidth="1"/>
    <col min="10" max="10" width="8.6640625" customWidth="1"/>
  </cols>
  <sheetData>
    <row r="1" spans="1:10" ht="19" thickBot="1">
      <c r="A1" s="20"/>
      <c r="B1" s="21"/>
      <c r="C1" s="38" t="s">
        <v>0</v>
      </c>
      <c r="D1" s="23"/>
      <c r="E1" s="22"/>
      <c r="F1" s="37" t="s">
        <v>32</v>
      </c>
      <c r="G1" s="23"/>
      <c r="H1" s="39"/>
      <c r="I1" s="21" t="s">
        <v>22</v>
      </c>
      <c r="J1" s="63"/>
    </row>
    <row r="2" spans="1:10" ht="13" thickBot="1">
      <c r="A2" s="24"/>
      <c r="B2" s="1"/>
      <c r="C2" s="1"/>
      <c r="D2" s="1"/>
      <c r="E2" s="1"/>
      <c r="F2" s="1"/>
      <c r="G2" s="1"/>
      <c r="H2" s="1"/>
      <c r="I2" s="1"/>
      <c r="J2" s="25"/>
    </row>
    <row r="3" spans="1:10">
      <c r="A3" s="50" t="s">
        <v>37</v>
      </c>
      <c r="B3" s="51"/>
      <c r="C3" s="51"/>
      <c r="D3" s="51"/>
      <c r="E3" s="10"/>
      <c r="F3" s="50" t="s">
        <v>1</v>
      </c>
      <c r="G3" s="51"/>
      <c r="H3" s="51"/>
      <c r="I3" s="51"/>
      <c r="J3" s="53"/>
    </row>
    <row r="4" spans="1:10">
      <c r="A4" s="26" t="s">
        <v>2</v>
      </c>
      <c r="B4" s="78"/>
      <c r="C4" s="78"/>
      <c r="D4" s="78"/>
      <c r="E4" s="78"/>
      <c r="F4" s="72"/>
      <c r="G4" s="73"/>
      <c r="H4" s="73"/>
      <c r="I4" s="73"/>
      <c r="J4" s="74"/>
    </row>
    <row r="5" spans="1:10">
      <c r="A5" s="26" t="s">
        <v>3</v>
      </c>
      <c r="B5" s="78"/>
      <c r="C5" s="78"/>
      <c r="D5" s="78"/>
      <c r="E5" s="78"/>
      <c r="F5" s="72"/>
      <c r="G5" s="73"/>
      <c r="H5" s="73"/>
      <c r="I5" s="73"/>
      <c r="J5" s="74"/>
    </row>
    <row r="6" spans="1:10">
      <c r="A6" s="26" t="s">
        <v>4</v>
      </c>
      <c r="B6" s="78"/>
      <c r="C6" s="78"/>
      <c r="D6" s="78"/>
      <c r="E6" s="78"/>
      <c r="F6" s="72"/>
      <c r="G6" s="73"/>
      <c r="H6" s="73"/>
      <c r="I6" s="73"/>
      <c r="J6" s="74"/>
    </row>
    <row r="7" spans="1:10">
      <c r="A7" s="26" t="s">
        <v>5</v>
      </c>
      <c r="B7" s="78"/>
      <c r="C7" s="78"/>
      <c r="D7" s="78"/>
      <c r="E7" s="78"/>
      <c r="F7" s="72"/>
      <c r="G7" s="73"/>
      <c r="H7" s="73"/>
      <c r="I7" s="73"/>
      <c r="J7" s="74"/>
    </row>
    <row r="8" spans="1:10">
      <c r="A8" s="26" t="s">
        <v>6</v>
      </c>
      <c r="B8" s="78"/>
      <c r="C8" s="78"/>
      <c r="D8" s="78"/>
      <c r="E8" s="78"/>
      <c r="F8" s="72"/>
      <c r="G8" s="73"/>
      <c r="H8" s="73"/>
      <c r="I8" s="73"/>
      <c r="J8" s="74"/>
    </row>
    <row r="9" spans="1:10">
      <c r="A9" s="26" t="s">
        <v>7</v>
      </c>
      <c r="B9" s="54"/>
      <c r="C9" s="78"/>
      <c r="D9" s="78"/>
      <c r="E9" s="78"/>
      <c r="F9" s="72"/>
      <c r="G9" s="73"/>
      <c r="H9" s="73"/>
      <c r="I9" s="73"/>
      <c r="J9" s="74"/>
    </row>
    <row r="10" spans="1:10">
      <c r="A10" s="26" t="s">
        <v>8</v>
      </c>
      <c r="B10" s="54"/>
      <c r="C10" s="78"/>
      <c r="D10" s="78"/>
      <c r="E10" s="78"/>
      <c r="F10" s="72"/>
      <c r="G10" s="73"/>
      <c r="H10" s="73"/>
      <c r="I10" s="73"/>
      <c r="J10" s="74"/>
    </row>
    <row r="11" spans="1:10" ht="13" thickBot="1">
      <c r="A11" s="40" t="s">
        <v>31</v>
      </c>
      <c r="B11" s="70"/>
      <c r="C11" s="70"/>
      <c r="D11" s="70"/>
      <c r="E11" s="70"/>
      <c r="F11" s="75"/>
      <c r="G11" s="76"/>
      <c r="H11" s="76"/>
      <c r="I11" s="76"/>
      <c r="J11" s="77"/>
    </row>
    <row r="12" spans="1:10">
      <c r="A12" s="50" t="s">
        <v>38</v>
      </c>
      <c r="B12" s="55"/>
      <c r="C12" s="55"/>
      <c r="D12" s="55"/>
      <c r="E12" s="56"/>
      <c r="F12" s="57" t="s">
        <v>9</v>
      </c>
      <c r="G12" s="58"/>
      <c r="H12" s="58"/>
      <c r="I12" s="58"/>
      <c r="J12" s="59"/>
    </row>
    <row r="13" spans="1:10">
      <c r="A13" s="26" t="s">
        <v>2</v>
      </c>
      <c r="B13" s="78"/>
      <c r="C13" s="78"/>
      <c r="D13" s="78"/>
      <c r="E13" s="79"/>
      <c r="F13" s="60" t="s">
        <v>2</v>
      </c>
      <c r="G13" s="80"/>
      <c r="H13" s="80"/>
      <c r="I13" s="80"/>
      <c r="J13" s="81"/>
    </row>
    <row r="14" spans="1:10">
      <c r="A14" s="26" t="s">
        <v>3</v>
      </c>
      <c r="B14" s="78"/>
      <c r="C14" s="78"/>
      <c r="D14" s="78"/>
      <c r="E14" s="79"/>
      <c r="F14" s="61" t="s">
        <v>3</v>
      </c>
      <c r="G14" s="78"/>
      <c r="H14" s="78"/>
      <c r="I14" s="78"/>
      <c r="J14" s="79"/>
    </row>
    <row r="15" spans="1:10">
      <c r="A15" s="26" t="s">
        <v>4</v>
      </c>
      <c r="B15" s="78"/>
      <c r="C15" s="78"/>
      <c r="D15" s="78"/>
      <c r="E15" s="79"/>
      <c r="F15" s="61" t="s">
        <v>4</v>
      </c>
      <c r="G15" s="78"/>
      <c r="H15" s="78"/>
      <c r="I15" s="78"/>
      <c r="J15" s="79"/>
    </row>
    <row r="16" spans="1:10">
      <c r="A16" s="26" t="s">
        <v>5</v>
      </c>
      <c r="B16" s="78"/>
      <c r="C16" s="78"/>
      <c r="D16" s="78"/>
      <c r="E16" s="79"/>
      <c r="F16" s="61" t="s">
        <v>5</v>
      </c>
      <c r="G16" s="78"/>
      <c r="H16" s="78"/>
      <c r="I16" s="78"/>
      <c r="J16" s="79"/>
    </row>
    <row r="17" spans="1:10">
      <c r="A17" s="26" t="s">
        <v>6</v>
      </c>
      <c r="B17" s="78"/>
      <c r="C17" s="78"/>
      <c r="D17" s="78"/>
      <c r="E17" s="79"/>
      <c r="F17" s="61" t="s">
        <v>6</v>
      </c>
      <c r="G17" s="78"/>
      <c r="H17" s="78"/>
      <c r="I17" s="78"/>
      <c r="J17" s="79"/>
    </row>
    <row r="18" spans="1:10">
      <c r="A18" s="26" t="s">
        <v>39</v>
      </c>
      <c r="B18" s="78"/>
      <c r="C18" s="78"/>
      <c r="D18" s="78"/>
      <c r="E18" s="79"/>
      <c r="F18" s="61" t="s">
        <v>39</v>
      </c>
      <c r="G18" s="78"/>
      <c r="H18" s="78"/>
      <c r="I18" s="78"/>
      <c r="J18" s="79"/>
    </row>
    <row r="19" spans="1:10" ht="13" thickBot="1">
      <c r="A19" s="52" t="s">
        <v>34</v>
      </c>
      <c r="B19" s="70"/>
      <c r="C19" s="70"/>
      <c r="D19" s="70"/>
      <c r="E19" s="71"/>
      <c r="F19" s="62" t="s">
        <v>34</v>
      </c>
      <c r="G19" s="70"/>
      <c r="H19" s="70"/>
      <c r="I19" s="70"/>
      <c r="J19" s="71"/>
    </row>
    <row r="20" spans="1:10">
      <c r="A20" s="24"/>
      <c r="B20" s="1"/>
      <c r="C20" s="1"/>
      <c r="D20" s="1"/>
      <c r="E20" s="1"/>
      <c r="F20" s="8"/>
      <c r="G20" s="1"/>
      <c r="H20" s="1"/>
      <c r="I20" s="1"/>
      <c r="J20" s="25"/>
    </row>
    <row r="21" spans="1:10">
      <c r="A21" s="24" t="s">
        <v>11</v>
      </c>
      <c r="B21" s="1"/>
      <c r="C21" s="1"/>
      <c r="D21" s="1"/>
      <c r="E21" s="8"/>
      <c r="F21" s="1"/>
      <c r="G21" s="1"/>
      <c r="H21" s="1"/>
      <c r="I21" s="1"/>
      <c r="J21" s="25"/>
    </row>
    <row r="22" spans="1:10">
      <c r="A22" s="24" t="s">
        <v>35</v>
      </c>
      <c r="B22" s="1"/>
      <c r="C22" s="1"/>
      <c r="D22" s="1"/>
      <c r="E22" s="1"/>
      <c r="F22" s="1"/>
      <c r="G22" s="1"/>
      <c r="H22" s="1"/>
      <c r="I22" s="1"/>
      <c r="J22" s="25"/>
    </row>
    <row r="23" spans="1:10">
      <c r="A23" s="24"/>
      <c r="B23" s="1"/>
      <c r="C23" s="1"/>
      <c r="D23" s="1"/>
      <c r="F23" s="1"/>
      <c r="G23" s="1"/>
      <c r="H23" s="1"/>
      <c r="I23" s="1"/>
      <c r="J23" s="25"/>
    </row>
    <row r="24" spans="1:10">
      <c r="A24" s="24" t="s">
        <v>14</v>
      </c>
      <c r="B24" s="1"/>
      <c r="E24" s="41"/>
      <c r="F24" s="1" t="s">
        <v>15</v>
      </c>
      <c r="G24" s="41"/>
      <c r="H24" s="1"/>
      <c r="I24" s="1"/>
      <c r="J24" s="25"/>
    </row>
    <row r="25" spans="1:10">
      <c r="A25" s="24"/>
      <c r="B25" s="1"/>
      <c r="C25" s="1"/>
      <c r="D25" s="1"/>
      <c r="E25" s="1"/>
      <c r="F25" s="1"/>
      <c r="G25" s="1"/>
      <c r="H25" s="1"/>
      <c r="I25" s="1"/>
      <c r="J25" s="25"/>
    </row>
    <row r="26" spans="1:10">
      <c r="A26" s="24" t="s">
        <v>33</v>
      </c>
      <c r="B26" s="1"/>
      <c r="E26" s="41"/>
      <c r="F26" s="1" t="s">
        <v>16</v>
      </c>
      <c r="G26" s="41"/>
      <c r="H26" s="1"/>
      <c r="I26" s="1"/>
      <c r="J26" s="25"/>
    </row>
    <row r="27" spans="1:10" ht="13" thickBot="1">
      <c r="A27" s="40"/>
      <c r="B27" s="30"/>
      <c r="C27" s="30"/>
      <c r="D27" s="30"/>
      <c r="E27" s="30"/>
      <c r="F27" s="30"/>
      <c r="G27" s="30"/>
      <c r="H27" s="30"/>
      <c r="I27" s="30"/>
      <c r="J27" s="31"/>
    </row>
    <row r="28" spans="1:10" ht="27.75" customHeight="1">
      <c r="A28" s="2" t="s">
        <v>10</v>
      </c>
      <c r="B28" s="4" t="s">
        <v>19</v>
      </c>
      <c r="C28" s="4" t="s">
        <v>20</v>
      </c>
      <c r="D28" s="32" t="s">
        <v>21</v>
      </c>
      <c r="E28" s="33" t="s">
        <v>24</v>
      </c>
      <c r="F28" s="3" t="s">
        <v>10</v>
      </c>
      <c r="G28" s="4" t="s">
        <v>19</v>
      </c>
      <c r="H28" s="4" t="s">
        <v>20</v>
      </c>
      <c r="I28" s="4" t="s">
        <v>21</v>
      </c>
      <c r="J28" s="33" t="s">
        <v>24</v>
      </c>
    </row>
    <row r="29" spans="1:10">
      <c r="A29" s="42"/>
      <c r="B29" s="43"/>
      <c r="C29" s="43"/>
      <c r="D29" s="44"/>
      <c r="E29" s="34">
        <f>(B29*91.9+C29*83.6+D29*73.2)/60</f>
        <v>0</v>
      </c>
      <c r="F29" s="47"/>
      <c r="G29" s="43"/>
      <c r="H29" s="43"/>
      <c r="I29" s="43"/>
      <c r="J29" s="36">
        <f>(G29*91.9+H29*83.6+I29*73.2)/60</f>
        <v>0</v>
      </c>
    </row>
    <row r="30" spans="1:10">
      <c r="A30" s="42"/>
      <c r="B30" s="43"/>
      <c r="C30" s="43"/>
      <c r="D30" s="44"/>
      <c r="E30" s="34">
        <f t="shared" ref="E30:E44" si="0">(B30*91.9+C30*83.6+D30*73.2)/60</f>
        <v>0</v>
      </c>
      <c r="F30" s="47"/>
      <c r="G30" s="43"/>
      <c r="H30" s="43"/>
      <c r="I30" s="43"/>
      <c r="J30" s="36">
        <f t="shared" ref="J30:J44" si="1">(G30*91.9+H30*83.6+I30*73.2)/60</f>
        <v>0</v>
      </c>
    </row>
    <row r="31" spans="1:10">
      <c r="A31" s="42"/>
      <c r="B31" s="43"/>
      <c r="C31" s="43"/>
      <c r="D31" s="44"/>
      <c r="E31" s="34">
        <f t="shared" si="0"/>
        <v>0</v>
      </c>
      <c r="F31" s="47"/>
      <c r="G31" s="43"/>
      <c r="H31" s="43"/>
      <c r="I31" s="43"/>
      <c r="J31" s="36">
        <f t="shared" si="1"/>
        <v>0</v>
      </c>
    </row>
    <row r="32" spans="1:10">
      <c r="A32" s="42"/>
      <c r="B32" s="43"/>
      <c r="C32" s="43"/>
      <c r="D32" s="44"/>
      <c r="E32" s="34">
        <f t="shared" si="0"/>
        <v>0</v>
      </c>
      <c r="F32" s="47"/>
      <c r="G32" s="43"/>
      <c r="H32" s="43"/>
      <c r="I32" s="43"/>
      <c r="J32" s="36">
        <f t="shared" si="1"/>
        <v>0</v>
      </c>
    </row>
    <row r="33" spans="1:10">
      <c r="A33" s="42"/>
      <c r="B33" s="43"/>
      <c r="C33" s="43"/>
      <c r="D33" s="44"/>
      <c r="E33" s="34">
        <f t="shared" si="0"/>
        <v>0</v>
      </c>
      <c r="F33" s="47"/>
      <c r="G33" s="43"/>
      <c r="H33" s="43"/>
      <c r="I33" s="43"/>
      <c r="J33" s="36">
        <f t="shared" si="1"/>
        <v>0</v>
      </c>
    </row>
    <row r="34" spans="1:10">
      <c r="A34" s="42"/>
      <c r="B34" s="43"/>
      <c r="C34" s="43"/>
      <c r="D34" s="44"/>
      <c r="E34" s="34">
        <f t="shared" si="0"/>
        <v>0</v>
      </c>
      <c r="F34" s="47"/>
      <c r="G34" s="43"/>
      <c r="H34" s="43"/>
      <c r="I34" s="43"/>
      <c r="J34" s="36">
        <f t="shared" si="1"/>
        <v>0</v>
      </c>
    </row>
    <row r="35" spans="1:10">
      <c r="A35" s="42"/>
      <c r="B35" s="43"/>
      <c r="C35" s="43"/>
      <c r="D35" s="44"/>
      <c r="E35" s="34">
        <f t="shared" si="0"/>
        <v>0</v>
      </c>
      <c r="F35" s="47"/>
      <c r="G35" s="43"/>
      <c r="H35" s="43"/>
      <c r="I35" s="43"/>
      <c r="J35" s="36">
        <f t="shared" si="1"/>
        <v>0</v>
      </c>
    </row>
    <row r="36" spans="1:10">
      <c r="A36" s="42"/>
      <c r="B36" s="43"/>
      <c r="C36" s="43"/>
      <c r="D36" s="44"/>
      <c r="E36" s="34">
        <f t="shared" si="0"/>
        <v>0</v>
      </c>
      <c r="F36" s="47"/>
      <c r="G36" s="43"/>
      <c r="H36" s="43"/>
      <c r="I36" s="43"/>
      <c r="J36" s="36">
        <f t="shared" si="1"/>
        <v>0</v>
      </c>
    </row>
    <row r="37" spans="1:10">
      <c r="A37" s="42"/>
      <c r="B37" s="43"/>
      <c r="C37" s="43"/>
      <c r="D37" s="44"/>
      <c r="E37" s="34">
        <f t="shared" si="0"/>
        <v>0</v>
      </c>
      <c r="F37" s="47"/>
      <c r="G37" s="43"/>
      <c r="H37" s="43"/>
      <c r="I37" s="43"/>
      <c r="J37" s="36">
        <f t="shared" si="1"/>
        <v>0</v>
      </c>
    </row>
    <row r="38" spans="1:10">
      <c r="A38" s="42"/>
      <c r="B38" s="43"/>
      <c r="C38" s="43"/>
      <c r="D38" s="44"/>
      <c r="E38" s="34">
        <f t="shared" si="0"/>
        <v>0</v>
      </c>
      <c r="F38" s="47"/>
      <c r="G38" s="43"/>
      <c r="H38" s="43"/>
      <c r="I38" s="43"/>
      <c r="J38" s="36">
        <f t="shared" si="1"/>
        <v>0</v>
      </c>
    </row>
    <row r="39" spans="1:10">
      <c r="A39" s="42"/>
      <c r="B39" s="43"/>
      <c r="C39" s="43"/>
      <c r="D39" s="44"/>
      <c r="E39" s="34">
        <f t="shared" si="0"/>
        <v>0</v>
      </c>
      <c r="F39" s="47"/>
      <c r="G39" s="43"/>
      <c r="H39" s="43"/>
      <c r="I39" s="43"/>
      <c r="J39" s="36">
        <f t="shared" si="1"/>
        <v>0</v>
      </c>
    </row>
    <row r="40" spans="1:10">
      <c r="A40" s="42"/>
      <c r="B40" s="43"/>
      <c r="C40" s="43"/>
      <c r="D40" s="44"/>
      <c r="E40" s="34">
        <f t="shared" si="0"/>
        <v>0</v>
      </c>
      <c r="F40" s="47"/>
      <c r="G40" s="43"/>
      <c r="H40" s="43"/>
      <c r="I40" s="43"/>
      <c r="J40" s="36">
        <f t="shared" si="1"/>
        <v>0</v>
      </c>
    </row>
    <row r="41" spans="1:10">
      <c r="A41" s="42"/>
      <c r="B41" s="43"/>
      <c r="C41" s="43"/>
      <c r="D41" s="44"/>
      <c r="E41" s="34">
        <f t="shared" si="0"/>
        <v>0</v>
      </c>
      <c r="F41" s="47"/>
      <c r="G41" s="43"/>
      <c r="H41" s="43"/>
      <c r="I41" s="43"/>
      <c r="J41" s="36">
        <f t="shared" si="1"/>
        <v>0</v>
      </c>
    </row>
    <row r="42" spans="1:10">
      <c r="A42" s="42"/>
      <c r="B42" s="43"/>
      <c r="C42" s="43"/>
      <c r="D42" s="44"/>
      <c r="E42" s="34">
        <f t="shared" si="0"/>
        <v>0</v>
      </c>
      <c r="F42" s="47"/>
      <c r="G42" s="43"/>
      <c r="H42" s="43"/>
      <c r="I42" s="43"/>
      <c r="J42" s="36">
        <f t="shared" si="1"/>
        <v>0</v>
      </c>
    </row>
    <row r="43" spans="1:10">
      <c r="A43" s="42"/>
      <c r="B43" s="43"/>
      <c r="C43" s="43"/>
      <c r="D43" s="44"/>
      <c r="E43" s="34">
        <f t="shared" si="0"/>
        <v>0</v>
      </c>
      <c r="F43" s="47"/>
      <c r="G43" s="43"/>
      <c r="H43" s="43"/>
      <c r="I43" s="43"/>
      <c r="J43" s="36">
        <f t="shared" si="1"/>
        <v>0</v>
      </c>
    </row>
    <row r="44" spans="1:10" ht="13" thickBot="1">
      <c r="A44" s="45"/>
      <c r="B44" s="46"/>
      <c r="C44" s="46"/>
      <c r="D44" s="46"/>
      <c r="E44" s="34">
        <f t="shared" si="0"/>
        <v>0</v>
      </c>
      <c r="F44" s="48"/>
      <c r="G44" s="49"/>
      <c r="H44" s="49"/>
      <c r="I44" s="46"/>
      <c r="J44" s="36">
        <f t="shared" si="1"/>
        <v>0</v>
      </c>
    </row>
    <row r="45" spans="1:10">
      <c r="A45" s="9" t="s">
        <v>12</v>
      </c>
      <c r="B45" s="86" t="s">
        <v>36</v>
      </c>
      <c r="C45" s="87"/>
      <c r="D45" s="88"/>
      <c r="E45" s="11" t="s">
        <v>13</v>
      </c>
      <c r="F45" s="12" t="s">
        <v>12</v>
      </c>
      <c r="G45" s="86" t="s">
        <v>36</v>
      </c>
      <c r="H45" s="87"/>
      <c r="I45" s="88"/>
      <c r="J45" s="11" t="s">
        <v>13</v>
      </c>
    </row>
    <row r="46" spans="1:10">
      <c r="A46" s="64"/>
      <c r="B46" s="89"/>
      <c r="C46" s="90"/>
      <c r="D46" s="91"/>
      <c r="E46" s="65"/>
      <c r="F46" s="64"/>
      <c r="G46" s="89"/>
      <c r="H46" s="90"/>
      <c r="I46" s="91"/>
      <c r="J46" s="65"/>
    </row>
    <row r="47" spans="1:10" ht="13" thickBot="1">
      <c r="A47" s="66"/>
      <c r="B47" s="92"/>
      <c r="C47" s="93"/>
      <c r="D47" s="94"/>
      <c r="E47" s="67"/>
      <c r="F47" s="66"/>
      <c r="G47" s="92"/>
      <c r="H47" s="93"/>
      <c r="I47" s="94"/>
      <c r="J47" s="67"/>
    </row>
    <row r="48" spans="1:10">
      <c r="A48" s="24"/>
      <c r="B48" s="1"/>
      <c r="C48" s="1"/>
      <c r="D48" s="1"/>
      <c r="E48" s="1"/>
      <c r="F48" s="1"/>
      <c r="G48" s="1"/>
      <c r="H48" s="1"/>
      <c r="I48" s="1"/>
      <c r="J48" s="25"/>
    </row>
    <row r="49" spans="1:10">
      <c r="A49" s="28" t="s">
        <v>25</v>
      </c>
      <c r="B49" s="6"/>
      <c r="C49" s="7"/>
      <c r="D49" s="16">
        <f>SUM(B29:D44,G29:I44)/60</f>
        <v>0</v>
      </c>
      <c r="E49" s="7"/>
      <c r="F49" s="7"/>
      <c r="G49" s="7"/>
      <c r="H49" s="1"/>
      <c r="I49" s="1"/>
      <c r="J49" s="25"/>
    </row>
    <row r="50" spans="1:10">
      <c r="A50" s="27" t="s">
        <v>18</v>
      </c>
      <c r="B50" s="7"/>
      <c r="C50" s="7"/>
      <c r="D50" s="7"/>
      <c r="E50" s="7"/>
      <c r="F50" s="7"/>
      <c r="G50" s="1"/>
      <c r="H50" s="1"/>
      <c r="I50" s="15">
        <f>SUM(E46:E47,J46:J47)</f>
        <v>0</v>
      </c>
      <c r="J50" s="25"/>
    </row>
    <row r="51" spans="1:10">
      <c r="A51" s="27"/>
      <c r="B51" s="7"/>
      <c r="C51" s="7"/>
      <c r="D51" s="7"/>
      <c r="E51" s="1"/>
      <c r="F51" s="1"/>
      <c r="G51" s="7"/>
      <c r="H51" s="1"/>
      <c r="I51" s="1"/>
      <c r="J51" s="25"/>
    </row>
    <row r="52" spans="1:10">
      <c r="A52" s="27" t="s">
        <v>27</v>
      </c>
      <c r="B52" s="7"/>
      <c r="C52" s="16">
        <f>SUM(B29:B44,G29:G44)/60*91.9</f>
        <v>0</v>
      </c>
      <c r="D52" s="17" t="s">
        <v>26</v>
      </c>
      <c r="E52" s="16">
        <f>SUM(C29:C44,H29:H44)/60*83.6</f>
        <v>0</v>
      </c>
      <c r="F52" s="18" t="s">
        <v>28</v>
      </c>
      <c r="G52" s="16">
        <f>SUM(D29:D44,I29:I44)/60*73.2</f>
        <v>0</v>
      </c>
      <c r="H52" s="19" t="s">
        <v>29</v>
      </c>
      <c r="I52" s="15">
        <f>SUM(C52,E52,G52)</f>
        <v>0</v>
      </c>
      <c r="J52" s="25"/>
    </row>
    <row r="53" spans="1:10" ht="13" thickBot="1">
      <c r="A53" s="27"/>
      <c r="B53" s="7"/>
      <c r="C53" s="7"/>
      <c r="D53" s="7"/>
      <c r="E53" s="7"/>
      <c r="F53" s="7"/>
      <c r="G53" s="7"/>
      <c r="H53" s="1"/>
      <c r="I53" s="1"/>
      <c r="J53" s="25"/>
    </row>
    <row r="54" spans="1:10" ht="13" thickBot="1">
      <c r="A54" s="27" t="s">
        <v>17</v>
      </c>
      <c r="B54" s="7"/>
      <c r="C54" s="84">
        <f ca="1">TODAY()</f>
        <v>42166</v>
      </c>
      <c r="D54" s="85"/>
      <c r="E54" s="7"/>
      <c r="F54" s="13" t="s">
        <v>23</v>
      </c>
      <c r="G54" s="14"/>
      <c r="H54" s="82">
        <f>SUM(I50,I52)</f>
        <v>0</v>
      </c>
      <c r="I54" s="83"/>
      <c r="J54" s="25"/>
    </row>
    <row r="55" spans="1:10">
      <c r="A55" s="27"/>
      <c r="B55" s="7"/>
      <c r="C55" s="7"/>
      <c r="D55" s="7"/>
      <c r="E55" s="7"/>
      <c r="F55" s="7"/>
      <c r="G55" s="7"/>
      <c r="H55" s="1"/>
      <c r="I55" s="1"/>
      <c r="J55" s="25"/>
    </row>
    <row r="56" spans="1:10" ht="13" thickBot="1">
      <c r="A56" s="29" t="s">
        <v>30</v>
      </c>
      <c r="B56" s="5"/>
      <c r="C56" s="5"/>
      <c r="D56" s="5"/>
      <c r="E56" s="5"/>
      <c r="F56" s="5"/>
      <c r="G56" s="30"/>
      <c r="H56" s="30"/>
      <c r="I56" s="30"/>
      <c r="J56" s="31"/>
    </row>
  </sheetData>
  <mergeCells count="38">
    <mergeCell ref="C54:D54"/>
    <mergeCell ref="H54:I54"/>
    <mergeCell ref="B45:D45"/>
    <mergeCell ref="G45:I45"/>
    <mergeCell ref="B46:D46"/>
    <mergeCell ref="G46:I46"/>
    <mergeCell ref="B47:D47"/>
    <mergeCell ref="G47:I47"/>
    <mergeCell ref="B17:E17"/>
    <mergeCell ref="G17:J17"/>
    <mergeCell ref="B18:E18"/>
    <mergeCell ref="G18:J18"/>
    <mergeCell ref="B19:E19"/>
    <mergeCell ref="G19:J19"/>
    <mergeCell ref="B14:E14"/>
    <mergeCell ref="G14:J14"/>
    <mergeCell ref="B15:E15"/>
    <mergeCell ref="G15:J15"/>
    <mergeCell ref="B16:E16"/>
    <mergeCell ref="G16:J16"/>
    <mergeCell ref="C10:E10"/>
    <mergeCell ref="F10:J10"/>
    <mergeCell ref="B11:E11"/>
    <mergeCell ref="F11:J11"/>
    <mergeCell ref="B13:E13"/>
    <mergeCell ref="G13:J13"/>
    <mergeCell ref="B7:E7"/>
    <mergeCell ref="F7:J7"/>
    <mergeCell ref="B8:E8"/>
    <mergeCell ref="F8:J8"/>
    <mergeCell ref="C9:E9"/>
    <mergeCell ref="F9:J9"/>
    <mergeCell ref="B4:E4"/>
    <mergeCell ref="F4:J4"/>
    <mergeCell ref="B5:E5"/>
    <mergeCell ref="F5:J5"/>
    <mergeCell ref="B6:E6"/>
    <mergeCell ref="F6:J6"/>
  </mergeCells>
  <pageMargins left="0.59055118110236227" right="0.59055118110236227" top="0.78740157480314965" bottom="0.78740157480314965" header="0.51181102362204722" footer="0.51181102362204722"/>
  <pageSetup paperSize="9" orientation="portrait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3" name="Check Box 1">
              <controlPr defaultSize="0" autoFill="0" autoLine="0" autoPict="0">
                <anchor moveWithCells="1">
                  <from>
                    <xdr:col>2</xdr:col>
                    <xdr:colOff>25400</xdr:colOff>
                    <xdr:row>19</xdr:row>
                    <xdr:rowOff>127000</xdr:rowOff>
                  </from>
                  <to>
                    <xdr:col>3</xdr:col>
                    <xdr:colOff>114300</xdr:colOff>
                    <xdr:row>21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5122" r:id="rId4" name="Check Box 2">
              <controlPr defaultSize="0" autoFill="0" autoLine="0" autoPict="0">
                <anchor moveWithCells="1">
                  <from>
                    <xdr:col>3</xdr:col>
                    <xdr:colOff>38100</xdr:colOff>
                    <xdr:row>19</xdr:row>
                    <xdr:rowOff>139700</xdr:rowOff>
                  </from>
                  <to>
                    <xdr:col>4</xdr:col>
                    <xdr:colOff>101600</xdr:colOff>
                    <xdr:row>21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5123" r:id="rId5" name="Check Box 3">
              <controlPr defaultSize="0" autoFill="0" autoLine="0" autoPict="0">
                <anchor moveWithCells="1">
                  <from>
                    <xdr:col>5</xdr:col>
                    <xdr:colOff>25400</xdr:colOff>
                    <xdr:row>19</xdr:row>
                    <xdr:rowOff>139700</xdr:rowOff>
                  </from>
                  <to>
                    <xdr:col>5</xdr:col>
                    <xdr:colOff>736600</xdr:colOff>
                    <xdr:row>21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5124" r:id="rId6" name="Check Box 4">
              <controlPr defaultSize="0" autoFill="0" autoLine="0" autoPict="0">
                <anchor moveWithCells="1">
                  <from>
                    <xdr:col>6</xdr:col>
                    <xdr:colOff>38100</xdr:colOff>
                    <xdr:row>19</xdr:row>
                    <xdr:rowOff>139700</xdr:rowOff>
                  </from>
                  <to>
                    <xdr:col>7</xdr:col>
                    <xdr:colOff>241300</xdr:colOff>
                    <xdr:row>21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5125" r:id="rId7" name="Check Box 5">
              <controlPr defaultSize="0" autoFill="0" autoLine="0" autoPict="0">
                <anchor moveWithCells="1">
                  <from>
                    <xdr:col>7</xdr:col>
                    <xdr:colOff>520700</xdr:colOff>
                    <xdr:row>19</xdr:row>
                    <xdr:rowOff>139700</xdr:rowOff>
                  </from>
                  <to>
                    <xdr:col>9</xdr:col>
                    <xdr:colOff>558800</xdr:colOff>
                    <xdr:row>21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5126" r:id="rId8" name="Check Box 6">
              <controlPr defaultSize="0" autoFill="0" autoLine="0" autoPict="0">
                <anchor moveWithCells="1">
                  <from>
                    <xdr:col>4</xdr:col>
                    <xdr:colOff>12700</xdr:colOff>
                    <xdr:row>20</xdr:row>
                    <xdr:rowOff>127000</xdr:rowOff>
                  </from>
                  <to>
                    <xdr:col>5</xdr:col>
                    <xdr:colOff>88900</xdr:colOff>
                    <xdr:row>22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5127" r:id="rId9" name="Check Box 7">
              <controlPr defaultSize="0" autoFill="0" autoLine="0" autoPict="0">
                <anchor moveWithCells="1">
                  <from>
                    <xdr:col>5</xdr:col>
                    <xdr:colOff>38100</xdr:colOff>
                    <xdr:row>20</xdr:row>
                    <xdr:rowOff>139700</xdr:rowOff>
                  </from>
                  <to>
                    <xdr:col>5</xdr:col>
                    <xdr:colOff>673100</xdr:colOff>
                    <xdr:row>22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5128" r:id="rId10" name="Check Box 8">
              <controlPr defaultSize="0" autoFill="0" autoLine="0" autoPict="0">
                <anchor moveWithCells="1">
                  <from>
                    <xdr:col>6</xdr:col>
                    <xdr:colOff>25400</xdr:colOff>
                    <xdr:row>20</xdr:row>
                    <xdr:rowOff>139700</xdr:rowOff>
                  </from>
                  <to>
                    <xdr:col>7</xdr:col>
                    <xdr:colOff>139700</xdr:colOff>
                    <xdr:row>22</xdr:row>
                    <xdr:rowOff>38100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5129" r:id="rId11" name="Check Box 9">
              <controlPr defaultSize="0" autoFill="0" autoLine="0" autoPict="0">
                <anchor moveWithCells="1">
                  <from>
                    <xdr:col>2</xdr:col>
                    <xdr:colOff>25400</xdr:colOff>
                    <xdr:row>20</xdr:row>
                    <xdr:rowOff>127000</xdr:rowOff>
                  </from>
                  <to>
                    <xdr:col>4</xdr:col>
                    <xdr:colOff>25400</xdr:colOff>
                    <xdr:row>22</xdr:row>
                    <xdr:rowOff>25400</xdr:rowOff>
                  </to>
                </anchor>
              </controlPr>
            </control>
          </mc:Choice>
          <mc:Fallback/>
        </mc:AlternateContent>
      </controls>
    </mc:Choice>
    <mc:Fallback/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56"/>
  <sheetViews>
    <sheetView tabSelected="1" topLeftCell="B25" workbookViewId="0">
      <selection activeCell="H49" sqref="H49"/>
    </sheetView>
  </sheetViews>
  <sheetFormatPr baseColWidth="10" defaultRowHeight="12" x14ac:dyDescent="0"/>
  <cols>
    <col min="2" max="2" width="8.83203125" customWidth="1"/>
    <col min="3" max="3" width="8.33203125" customWidth="1"/>
    <col min="4" max="5" width="8.5" customWidth="1"/>
    <col min="7" max="7" width="7.83203125" customWidth="1"/>
    <col min="8" max="9" width="8.1640625" customWidth="1"/>
    <col min="10" max="10" width="8.6640625" customWidth="1"/>
  </cols>
  <sheetData>
    <row r="1" spans="1:10" ht="19" thickBot="1">
      <c r="A1" s="20"/>
      <c r="B1" s="21"/>
      <c r="C1" s="38" t="s">
        <v>0</v>
      </c>
      <c r="D1" s="23"/>
      <c r="E1" s="22"/>
      <c r="F1" s="37" t="s">
        <v>32</v>
      </c>
      <c r="G1" s="23"/>
      <c r="H1" s="39"/>
      <c r="I1" s="21" t="s">
        <v>22</v>
      </c>
      <c r="J1" s="63"/>
    </row>
    <row r="2" spans="1:10" ht="13" thickBot="1">
      <c r="A2" s="24"/>
      <c r="B2" s="1"/>
      <c r="C2" s="1"/>
      <c r="D2" s="1"/>
      <c r="E2" s="1"/>
      <c r="F2" s="1"/>
      <c r="G2" s="1"/>
      <c r="H2" s="1"/>
      <c r="I2" s="1"/>
      <c r="J2" s="25"/>
    </row>
    <row r="3" spans="1:10">
      <c r="A3" s="50" t="s">
        <v>37</v>
      </c>
      <c r="B3" s="51"/>
      <c r="C3" s="51"/>
      <c r="D3" s="51"/>
      <c r="E3" s="10"/>
      <c r="F3" s="50" t="s">
        <v>1</v>
      </c>
      <c r="G3" s="51"/>
      <c r="H3" s="51"/>
      <c r="I3" s="51"/>
      <c r="J3" s="53"/>
    </row>
    <row r="4" spans="1:10">
      <c r="A4" s="26" t="s">
        <v>2</v>
      </c>
      <c r="B4" s="78"/>
      <c r="C4" s="78"/>
      <c r="D4" s="78"/>
      <c r="E4" s="78"/>
      <c r="F4" s="72"/>
      <c r="G4" s="73"/>
      <c r="H4" s="73"/>
      <c r="I4" s="73"/>
      <c r="J4" s="74"/>
    </row>
    <row r="5" spans="1:10">
      <c r="A5" s="26" t="s">
        <v>3</v>
      </c>
      <c r="B5" s="78"/>
      <c r="C5" s="78"/>
      <c r="D5" s="78"/>
      <c r="E5" s="78"/>
      <c r="F5" s="72"/>
      <c r="G5" s="73"/>
      <c r="H5" s="73"/>
      <c r="I5" s="73"/>
      <c r="J5" s="74"/>
    </row>
    <row r="6" spans="1:10">
      <c r="A6" s="26" t="s">
        <v>4</v>
      </c>
      <c r="B6" s="78"/>
      <c r="C6" s="78"/>
      <c r="D6" s="78"/>
      <c r="E6" s="78"/>
      <c r="F6" s="72"/>
      <c r="G6" s="73"/>
      <c r="H6" s="73"/>
      <c r="I6" s="73"/>
      <c r="J6" s="74"/>
    </row>
    <row r="7" spans="1:10">
      <c r="A7" s="26" t="s">
        <v>5</v>
      </c>
      <c r="B7" s="78"/>
      <c r="C7" s="78"/>
      <c r="D7" s="78"/>
      <c r="E7" s="78"/>
      <c r="F7" s="72"/>
      <c r="G7" s="73"/>
      <c r="H7" s="73"/>
      <c r="I7" s="73"/>
      <c r="J7" s="74"/>
    </row>
    <row r="8" spans="1:10">
      <c r="A8" s="26" t="s">
        <v>6</v>
      </c>
      <c r="B8" s="78"/>
      <c r="C8" s="78"/>
      <c r="D8" s="78"/>
      <c r="E8" s="78"/>
      <c r="F8" s="72"/>
      <c r="G8" s="73"/>
      <c r="H8" s="73"/>
      <c r="I8" s="73"/>
      <c r="J8" s="74"/>
    </row>
    <row r="9" spans="1:10">
      <c r="A9" s="26" t="s">
        <v>7</v>
      </c>
      <c r="B9" s="54"/>
      <c r="C9" s="78"/>
      <c r="D9" s="78"/>
      <c r="E9" s="78"/>
      <c r="F9" s="72"/>
      <c r="G9" s="73"/>
      <c r="H9" s="73"/>
      <c r="I9" s="73"/>
      <c r="J9" s="74"/>
    </row>
    <row r="10" spans="1:10">
      <c r="A10" s="26" t="s">
        <v>8</v>
      </c>
      <c r="B10" s="54"/>
      <c r="C10" s="78"/>
      <c r="D10" s="78"/>
      <c r="E10" s="78"/>
      <c r="F10" s="72"/>
      <c r="G10" s="73"/>
      <c r="H10" s="73"/>
      <c r="I10" s="73"/>
      <c r="J10" s="74"/>
    </row>
    <row r="11" spans="1:10" ht="13" thickBot="1">
      <c r="A11" s="40" t="s">
        <v>31</v>
      </c>
      <c r="B11" s="70"/>
      <c r="C11" s="70"/>
      <c r="D11" s="70"/>
      <c r="E11" s="70"/>
      <c r="F11" s="75"/>
      <c r="G11" s="76"/>
      <c r="H11" s="76"/>
      <c r="I11" s="76"/>
      <c r="J11" s="77"/>
    </row>
    <row r="12" spans="1:10">
      <c r="A12" s="50" t="s">
        <v>38</v>
      </c>
      <c r="B12" s="55"/>
      <c r="C12" s="55"/>
      <c r="D12" s="55"/>
      <c r="E12" s="56"/>
      <c r="F12" s="57" t="s">
        <v>9</v>
      </c>
      <c r="G12" s="58"/>
      <c r="H12" s="58"/>
      <c r="I12" s="58"/>
      <c r="J12" s="59"/>
    </row>
    <row r="13" spans="1:10">
      <c r="A13" s="26" t="s">
        <v>2</v>
      </c>
      <c r="B13" s="78"/>
      <c r="C13" s="78"/>
      <c r="D13" s="78"/>
      <c r="E13" s="79"/>
      <c r="F13" s="60" t="s">
        <v>2</v>
      </c>
      <c r="G13" s="80"/>
      <c r="H13" s="80"/>
      <c r="I13" s="80"/>
      <c r="J13" s="81"/>
    </row>
    <row r="14" spans="1:10">
      <c r="A14" s="26" t="s">
        <v>3</v>
      </c>
      <c r="B14" s="78"/>
      <c r="C14" s="78"/>
      <c r="D14" s="78"/>
      <c r="E14" s="79"/>
      <c r="F14" s="61" t="s">
        <v>3</v>
      </c>
      <c r="G14" s="78"/>
      <c r="H14" s="78"/>
      <c r="I14" s="78"/>
      <c r="J14" s="79"/>
    </row>
    <row r="15" spans="1:10">
      <c r="A15" s="26" t="s">
        <v>4</v>
      </c>
      <c r="B15" s="78"/>
      <c r="C15" s="78"/>
      <c r="D15" s="78"/>
      <c r="E15" s="79"/>
      <c r="F15" s="61" t="s">
        <v>4</v>
      </c>
      <c r="G15" s="78"/>
      <c r="H15" s="78"/>
      <c r="I15" s="78"/>
      <c r="J15" s="79"/>
    </row>
    <row r="16" spans="1:10">
      <c r="A16" s="26" t="s">
        <v>5</v>
      </c>
      <c r="B16" s="78"/>
      <c r="C16" s="78"/>
      <c r="D16" s="78"/>
      <c r="E16" s="79"/>
      <c r="F16" s="61" t="s">
        <v>5</v>
      </c>
      <c r="G16" s="78"/>
      <c r="H16" s="78"/>
      <c r="I16" s="78"/>
      <c r="J16" s="79"/>
    </row>
    <row r="17" spans="1:13">
      <c r="A17" s="26" t="s">
        <v>6</v>
      </c>
      <c r="B17" s="78"/>
      <c r="C17" s="78"/>
      <c r="D17" s="78"/>
      <c r="E17" s="79"/>
      <c r="F17" s="61" t="s">
        <v>6</v>
      </c>
      <c r="G17" s="78"/>
      <c r="H17" s="78"/>
      <c r="I17" s="78"/>
      <c r="J17" s="79"/>
    </row>
    <row r="18" spans="1:13">
      <c r="A18" s="26" t="s">
        <v>39</v>
      </c>
      <c r="B18" s="78"/>
      <c r="C18" s="78"/>
      <c r="D18" s="78"/>
      <c r="E18" s="79"/>
      <c r="F18" s="61" t="s">
        <v>39</v>
      </c>
      <c r="G18" s="78"/>
      <c r="H18" s="78"/>
      <c r="I18" s="78"/>
      <c r="J18" s="79"/>
    </row>
    <row r="19" spans="1:13" ht="13" thickBot="1">
      <c r="A19" s="52" t="s">
        <v>34</v>
      </c>
      <c r="B19" s="70"/>
      <c r="C19" s="70"/>
      <c r="D19" s="70"/>
      <c r="E19" s="71"/>
      <c r="F19" s="62" t="s">
        <v>34</v>
      </c>
      <c r="G19" s="70"/>
      <c r="H19" s="70"/>
      <c r="I19" s="70"/>
      <c r="J19" s="71"/>
    </row>
    <row r="20" spans="1:13">
      <c r="A20" s="24"/>
      <c r="B20" s="1"/>
      <c r="C20" s="1"/>
      <c r="D20" s="1"/>
      <c r="E20" s="1"/>
      <c r="F20" s="8"/>
      <c r="G20" s="1"/>
      <c r="H20" s="1"/>
      <c r="I20" s="1"/>
      <c r="J20" s="25"/>
    </row>
    <row r="21" spans="1:13">
      <c r="A21" s="24" t="s">
        <v>11</v>
      </c>
      <c r="B21" s="1"/>
      <c r="C21" s="1"/>
      <c r="D21" s="1"/>
      <c r="E21" s="8"/>
      <c r="F21" s="1"/>
      <c r="G21" s="1"/>
      <c r="H21" s="1"/>
      <c r="I21" s="1"/>
      <c r="J21" s="25"/>
    </row>
    <row r="22" spans="1:13">
      <c r="A22" s="24" t="s">
        <v>35</v>
      </c>
      <c r="B22" s="1"/>
      <c r="C22" s="1"/>
      <c r="D22" s="1"/>
      <c r="E22" s="1"/>
      <c r="F22" s="1"/>
      <c r="G22" s="1"/>
      <c r="H22" s="1"/>
      <c r="I22" s="1"/>
      <c r="J22" s="25"/>
    </row>
    <row r="23" spans="1:13">
      <c r="A23" s="24"/>
      <c r="B23" s="1"/>
      <c r="C23" s="1"/>
      <c r="D23" s="1"/>
      <c r="F23" s="1"/>
      <c r="G23" s="1"/>
      <c r="H23" s="1"/>
      <c r="I23" s="1"/>
      <c r="J23" s="25"/>
    </row>
    <row r="24" spans="1:13">
      <c r="A24" s="24" t="s">
        <v>14</v>
      </c>
      <c r="B24" s="1"/>
      <c r="E24" s="41"/>
      <c r="F24" s="1" t="s">
        <v>15</v>
      </c>
      <c r="G24" s="41"/>
      <c r="H24" s="1"/>
      <c r="I24" s="1"/>
      <c r="J24" s="25"/>
    </row>
    <row r="25" spans="1:13">
      <c r="A25" s="24"/>
      <c r="B25" s="1"/>
      <c r="C25" s="1"/>
      <c r="D25" s="1"/>
      <c r="E25" s="1"/>
      <c r="F25" s="1"/>
      <c r="G25" s="1"/>
      <c r="H25" s="1"/>
      <c r="I25" s="1"/>
      <c r="J25" s="25"/>
    </row>
    <row r="26" spans="1:13">
      <c r="A26" s="24" t="s">
        <v>33</v>
      </c>
      <c r="B26" s="1"/>
      <c r="E26" s="41"/>
      <c r="F26" s="1" t="s">
        <v>16</v>
      </c>
      <c r="G26" s="41"/>
      <c r="H26" s="1"/>
      <c r="I26" s="1"/>
      <c r="J26" s="25"/>
    </row>
    <row r="27" spans="1:13" ht="13" thickBot="1">
      <c r="A27" s="40"/>
      <c r="B27" s="30"/>
      <c r="C27" s="30"/>
      <c r="D27" s="30"/>
      <c r="E27" s="30"/>
      <c r="F27" s="30"/>
      <c r="G27" s="30"/>
      <c r="H27" s="30"/>
      <c r="I27" s="30"/>
      <c r="J27" s="31"/>
    </row>
    <row r="28" spans="1:13" ht="27.75" customHeight="1">
      <c r="A28" s="2" t="s">
        <v>10</v>
      </c>
      <c r="B28" s="4" t="s">
        <v>19</v>
      </c>
      <c r="C28" s="4" t="s">
        <v>20</v>
      </c>
      <c r="D28" s="32" t="s">
        <v>21</v>
      </c>
      <c r="E28" s="33" t="s">
        <v>24</v>
      </c>
      <c r="F28" s="3" t="s">
        <v>10</v>
      </c>
      <c r="G28" s="4" t="s">
        <v>19</v>
      </c>
      <c r="H28" s="4" t="s">
        <v>20</v>
      </c>
      <c r="I28" s="4" t="s">
        <v>21</v>
      </c>
      <c r="J28" s="33" t="s">
        <v>24</v>
      </c>
    </row>
    <row r="29" spans="1:13" ht="13">
      <c r="A29" s="42"/>
      <c r="B29" s="43"/>
      <c r="C29" s="43"/>
      <c r="D29" s="44"/>
      <c r="E29" s="34">
        <f>(B29*76.55+C29*65.25+D29*53.55)/60</f>
        <v>0</v>
      </c>
      <c r="F29" s="47"/>
      <c r="G29" s="43"/>
      <c r="H29" s="43"/>
      <c r="I29" s="43"/>
      <c r="J29" s="36">
        <f>(G29*76.55+H29*65.25+I29*53.55)/60</f>
        <v>0</v>
      </c>
      <c r="M29" s="69" t="s">
        <v>41</v>
      </c>
    </row>
    <row r="30" spans="1:13">
      <c r="A30" s="42"/>
      <c r="B30" s="43"/>
      <c r="C30" s="43"/>
      <c r="D30" s="44"/>
      <c r="E30" s="34">
        <f t="shared" ref="E30:E44" si="0">(B30*76.55+C30*65.25+D30*53.55)/60</f>
        <v>0</v>
      </c>
      <c r="F30" s="47"/>
      <c r="G30" s="43"/>
      <c r="H30" s="43"/>
      <c r="I30" s="43"/>
      <c r="J30" s="36">
        <f t="shared" ref="J30:J44" si="1">(G30*76.55+H30*65.25+I30*53.55)/60</f>
        <v>0</v>
      </c>
    </row>
    <row r="31" spans="1:13">
      <c r="A31" s="42"/>
      <c r="B31" s="43"/>
      <c r="C31" s="43"/>
      <c r="D31" s="44"/>
      <c r="E31" s="34">
        <f t="shared" si="0"/>
        <v>0</v>
      </c>
      <c r="F31" s="47"/>
      <c r="G31" s="43"/>
      <c r="H31" s="43"/>
      <c r="I31" s="43"/>
      <c r="J31" s="36">
        <f t="shared" si="1"/>
        <v>0</v>
      </c>
    </row>
    <row r="32" spans="1:13">
      <c r="A32" s="42"/>
      <c r="B32" s="43"/>
      <c r="C32" s="43"/>
      <c r="D32" s="44"/>
      <c r="E32" s="34">
        <f t="shared" si="0"/>
        <v>0</v>
      </c>
      <c r="F32" s="47"/>
      <c r="G32" s="43"/>
      <c r="H32" s="43"/>
      <c r="I32" s="43"/>
      <c r="J32" s="36">
        <f t="shared" si="1"/>
        <v>0</v>
      </c>
    </row>
    <row r="33" spans="1:10">
      <c r="A33" s="42"/>
      <c r="B33" s="43"/>
      <c r="C33" s="43"/>
      <c r="D33" s="44"/>
      <c r="E33" s="34">
        <f t="shared" si="0"/>
        <v>0</v>
      </c>
      <c r="F33" s="47"/>
      <c r="G33" s="43"/>
      <c r="H33" s="43"/>
      <c r="I33" s="43"/>
      <c r="J33" s="36">
        <f t="shared" si="1"/>
        <v>0</v>
      </c>
    </row>
    <row r="34" spans="1:10">
      <c r="A34" s="42"/>
      <c r="B34" s="43"/>
      <c r="C34" s="43"/>
      <c r="D34" s="44"/>
      <c r="E34" s="34">
        <f t="shared" si="0"/>
        <v>0</v>
      </c>
      <c r="F34" s="47"/>
      <c r="G34" s="43"/>
      <c r="H34" s="43"/>
      <c r="I34" s="43"/>
      <c r="J34" s="36">
        <f t="shared" si="1"/>
        <v>0</v>
      </c>
    </row>
    <row r="35" spans="1:10">
      <c r="A35" s="42"/>
      <c r="B35" s="43"/>
      <c r="C35" s="43"/>
      <c r="D35" s="44"/>
      <c r="E35" s="34">
        <f t="shared" si="0"/>
        <v>0</v>
      </c>
      <c r="F35" s="47"/>
      <c r="G35" s="43"/>
      <c r="H35" s="43"/>
      <c r="I35" s="43"/>
      <c r="J35" s="36">
        <f t="shared" si="1"/>
        <v>0</v>
      </c>
    </row>
    <row r="36" spans="1:10">
      <c r="A36" s="42"/>
      <c r="B36" s="43"/>
      <c r="C36" s="43"/>
      <c r="D36" s="44"/>
      <c r="E36" s="34">
        <f t="shared" si="0"/>
        <v>0</v>
      </c>
      <c r="F36" s="47"/>
      <c r="G36" s="43"/>
      <c r="H36" s="43"/>
      <c r="I36" s="43"/>
      <c r="J36" s="36">
        <f t="shared" si="1"/>
        <v>0</v>
      </c>
    </row>
    <row r="37" spans="1:10">
      <c r="A37" s="42"/>
      <c r="B37" s="43"/>
      <c r="C37" s="43"/>
      <c r="D37" s="44"/>
      <c r="E37" s="34">
        <f t="shared" si="0"/>
        <v>0</v>
      </c>
      <c r="F37" s="47"/>
      <c r="G37" s="43"/>
      <c r="H37" s="43"/>
      <c r="I37" s="43"/>
      <c r="J37" s="36">
        <f t="shared" si="1"/>
        <v>0</v>
      </c>
    </row>
    <row r="38" spans="1:10">
      <c r="A38" s="42"/>
      <c r="B38" s="43"/>
      <c r="C38" s="43"/>
      <c r="D38" s="44"/>
      <c r="E38" s="34">
        <f t="shared" si="0"/>
        <v>0</v>
      </c>
      <c r="F38" s="47"/>
      <c r="G38" s="43"/>
      <c r="H38" s="43"/>
      <c r="I38" s="43"/>
      <c r="J38" s="36">
        <f t="shared" si="1"/>
        <v>0</v>
      </c>
    </row>
    <row r="39" spans="1:10">
      <c r="A39" s="42"/>
      <c r="B39" s="43"/>
      <c r="C39" s="43"/>
      <c r="D39" s="44"/>
      <c r="E39" s="34">
        <f t="shared" si="0"/>
        <v>0</v>
      </c>
      <c r="F39" s="47"/>
      <c r="G39" s="43"/>
      <c r="H39" s="43"/>
      <c r="I39" s="43"/>
      <c r="J39" s="36">
        <f t="shared" si="1"/>
        <v>0</v>
      </c>
    </row>
    <row r="40" spans="1:10">
      <c r="A40" s="42"/>
      <c r="B40" s="43"/>
      <c r="C40" s="43"/>
      <c r="D40" s="44"/>
      <c r="E40" s="34">
        <f t="shared" si="0"/>
        <v>0</v>
      </c>
      <c r="F40" s="47"/>
      <c r="G40" s="43"/>
      <c r="H40" s="43"/>
      <c r="I40" s="43"/>
      <c r="J40" s="36">
        <f t="shared" si="1"/>
        <v>0</v>
      </c>
    </row>
    <row r="41" spans="1:10">
      <c r="A41" s="42"/>
      <c r="B41" s="43"/>
      <c r="C41" s="43"/>
      <c r="D41" s="44"/>
      <c r="E41" s="34">
        <f t="shared" si="0"/>
        <v>0</v>
      </c>
      <c r="F41" s="47"/>
      <c r="G41" s="43"/>
      <c r="H41" s="43"/>
      <c r="I41" s="43"/>
      <c r="J41" s="36">
        <f t="shared" si="1"/>
        <v>0</v>
      </c>
    </row>
    <row r="42" spans="1:10">
      <c r="A42" s="42"/>
      <c r="B42" s="43"/>
      <c r="C42" s="43"/>
      <c r="D42" s="44"/>
      <c r="E42" s="34">
        <f t="shared" si="0"/>
        <v>0</v>
      </c>
      <c r="F42" s="47"/>
      <c r="G42" s="43"/>
      <c r="H42" s="43"/>
      <c r="I42" s="43"/>
      <c r="J42" s="36">
        <f t="shared" si="1"/>
        <v>0</v>
      </c>
    </row>
    <row r="43" spans="1:10">
      <c r="A43" s="42"/>
      <c r="B43" s="43"/>
      <c r="C43" s="43"/>
      <c r="D43" s="44"/>
      <c r="E43" s="34">
        <f t="shared" si="0"/>
        <v>0</v>
      </c>
      <c r="F43" s="47"/>
      <c r="G43" s="43"/>
      <c r="H43" s="43"/>
      <c r="I43" s="43"/>
      <c r="J43" s="36">
        <f t="shared" si="1"/>
        <v>0</v>
      </c>
    </row>
    <row r="44" spans="1:10" ht="13" thickBot="1">
      <c r="A44" s="45"/>
      <c r="B44" s="46"/>
      <c r="C44" s="46"/>
      <c r="D44" s="46"/>
      <c r="E44" s="34">
        <f t="shared" si="0"/>
        <v>0</v>
      </c>
      <c r="F44" s="48"/>
      <c r="G44" s="49"/>
      <c r="H44" s="49"/>
      <c r="I44" s="46"/>
      <c r="J44" s="36">
        <f t="shared" si="1"/>
        <v>0</v>
      </c>
    </row>
    <row r="45" spans="1:10">
      <c r="A45" s="9" t="s">
        <v>12</v>
      </c>
      <c r="B45" s="86" t="s">
        <v>36</v>
      </c>
      <c r="C45" s="87"/>
      <c r="D45" s="88"/>
      <c r="E45" s="11" t="s">
        <v>13</v>
      </c>
      <c r="F45" s="12" t="s">
        <v>12</v>
      </c>
      <c r="G45" s="86" t="s">
        <v>36</v>
      </c>
      <c r="H45" s="87"/>
      <c r="I45" s="88"/>
      <c r="J45" s="11" t="s">
        <v>13</v>
      </c>
    </row>
    <row r="46" spans="1:10">
      <c r="A46" s="64"/>
      <c r="B46" s="89"/>
      <c r="C46" s="90"/>
      <c r="D46" s="91"/>
      <c r="E46" s="65"/>
      <c r="F46" s="64"/>
      <c r="G46" s="89"/>
      <c r="H46" s="90"/>
      <c r="I46" s="91"/>
      <c r="J46" s="65"/>
    </row>
    <row r="47" spans="1:10" ht="13" thickBot="1">
      <c r="A47" s="66"/>
      <c r="B47" s="92"/>
      <c r="C47" s="93"/>
      <c r="D47" s="94"/>
      <c r="E47" s="67"/>
      <c r="F47" s="66"/>
      <c r="G47" s="92"/>
      <c r="H47" s="93"/>
      <c r="I47" s="94"/>
      <c r="J47" s="67"/>
    </row>
    <row r="48" spans="1:10">
      <c r="A48" s="24"/>
      <c r="B48" s="1"/>
      <c r="C48" s="1"/>
      <c r="D48" s="1"/>
      <c r="E48" s="1"/>
      <c r="F48" s="1"/>
      <c r="G48" s="1"/>
      <c r="H48" s="1"/>
      <c r="I48" s="1"/>
      <c r="J48" s="25"/>
    </row>
    <row r="49" spans="1:10">
      <c r="A49" s="28" t="s">
        <v>25</v>
      </c>
      <c r="B49" s="6"/>
      <c r="C49" s="7"/>
      <c r="D49" s="16">
        <f>SUM(B29:D44,G29:I44)/60</f>
        <v>0</v>
      </c>
      <c r="E49" s="7"/>
      <c r="F49" s="7"/>
      <c r="G49" s="7"/>
      <c r="H49" s="1"/>
      <c r="I49" s="1"/>
      <c r="J49" s="25"/>
    </row>
    <row r="50" spans="1:10">
      <c r="A50" s="27" t="s">
        <v>18</v>
      </c>
      <c r="B50" s="7"/>
      <c r="C50" s="7"/>
      <c r="D50" s="7"/>
      <c r="E50" s="7"/>
      <c r="F50" s="7"/>
      <c r="G50" s="1"/>
      <c r="H50" s="1"/>
      <c r="I50" s="15">
        <f>SUM(E46:E47,J46:J47)</f>
        <v>0</v>
      </c>
      <c r="J50" s="25"/>
    </row>
    <row r="51" spans="1:10">
      <c r="A51" s="27"/>
      <c r="B51" s="7"/>
      <c r="C51" s="7"/>
      <c r="D51" s="7"/>
      <c r="E51" s="1"/>
      <c r="F51" s="1"/>
      <c r="G51" s="7"/>
      <c r="H51" s="1"/>
      <c r="I51" s="1"/>
      <c r="J51" s="25"/>
    </row>
    <row r="52" spans="1:10">
      <c r="A52" s="27" t="s">
        <v>27</v>
      </c>
      <c r="B52" s="7"/>
      <c r="C52" s="16">
        <f>SUM(B29:B44,G29:G44)/60*76.55</f>
        <v>0</v>
      </c>
      <c r="D52" s="17" t="s">
        <v>26</v>
      </c>
      <c r="E52" s="16">
        <f>SUM(C29:C44,H29:H44)/60*65.25</f>
        <v>0</v>
      </c>
      <c r="F52" s="18" t="s">
        <v>28</v>
      </c>
      <c r="G52" s="16">
        <f>SUM(D29:D44,I29:I44)/60*53.55</f>
        <v>0</v>
      </c>
      <c r="H52" s="19" t="s">
        <v>29</v>
      </c>
      <c r="I52" s="15">
        <f>SUM(C52,E52,G52)</f>
        <v>0</v>
      </c>
      <c r="J52" s="25"/>
    </row>
    <row r="53" spans="1:10" ht="13" thickBot="1">
      <c r="A53" s="27"/>
      <c r="B53" s="7"/>
      <c r="C53" s="7"/>
      <c r="D53" s="7"/>
      <c r="E53" s="7"/>
      <c r="F53" s="7"/>
      <c r="G53" s="7"/>
      <c r="H53" s="1"/>
      <c r="I53" s="1"/>
      <c r="J53" s="25"/>
    </row>
    <row r="54" spans="1:10" ht="13" thickBot="1">
      <c r="A54" s="27" t="s">
        <v>17</v>
      </c>
      <c r="B54" s="7"/>
      <c r="C54" s="84">
        <f ca="1">TODAY()</f>
        <v>42166</v>
      </c>
      <c r="D54" s="85"/>
      <c r="E54" s="7"/>
      <c r="F54" s="13" t="s">
        <v>23</v>
      </c>
      <c r="G54" s="14"/>
      <c r="H54" s="82">
        <f>SUM(I50,I52)</f>
        <v>0</v>
      </c>
      <c r="I54" s="83"/>
      <c r="J54" s="25"/>
    </row>
    <row r="55" spans="1:10">
      <c r="A55" s="27"/>
      <c r="B55" s="7"/>
      <c r="C55" s="7"/>
      <c r="D55" s="7"/>
      <c r="E55" s="7"/>
      <c r="F55" s="7"/>
      <c r="G55" s="7"/>
      <c r="H55" s="1"/>
      <c r="I55" s="1"/>
      <c r="J55" s="25"/>
    </row>
    <row r="56" spans="1:10" ht="13" thickBot="1">
      <c r="A56" s="68" t="s">
        <v>40</v>
      </c>
      <c r="B56" s="5"/>
      <c r="C56" s="5"/>
      <c r="D56" s="5"/>
      <c r="E56" s="5"/>
      <c r="F56" s="5"/>
      <c r="G56" s="30"/>
      <c r="H56" s="30"/>
      <c r="I56" s="30"/>
      <c r="J56" s="31"/>
    </row>
  </sheetData>
  <mergeCells count="38">
    <mergeCell ref="B4:E4"/>
    <mergeCell ref="F4:J4"/>
    <mergeCell ref="B5:E5"/>
    <mergeCell ref="F5:J5"/>
    <mergeCell ref="B6:E6"/>
    <mergeCell ref="F6:J6"/>
    <mergeCell ref="B7:E7"/>
    <mergeCell ref="F7:J7"/>
    <mergeCell ref="B8:E8"/>
    <mergeCell ref="F8:J8"/>
    <mergeCell ref="C9:E9"/>
    <mergeCell ref="F9:J9"/>
    <mergeCell ref="C10:E10"/>
    <mergeCell ref="F10:J10"/>
    <mergeCell ref="B11:E11"/>
    <mergeCell ref="F11:J11"/>
    <mergeCell ref="B13:E13"/>
    <mergeCell ref="G13:J13"/>
    <mergeCell ref="B14:E14"/>
    <mergeCell ref="G14:J14"/>
    <mergeCell ref="B15:E15"/>
    <mergeCell ref="G15:J15"/>
    <mergeCell ref="B16:E16"/>
    <mergeCell ref="G16:J16"/>
    <mergeCell ref="B17:E17"/>
    <mergeCell ref="G17:J17"/>
    <mergeCell ref="B18:E18"/>
    <mergeCell ref="G18:J18"/>
    <mergeCell ref="B19:E19"/>
    <mergeCell ref="G19:J19"/>
    <mergeCell ref="C54:D54"/>
    <mergeCell ref="H54:I54"/>
    <mergeCell ref="B45:D45"/>
    <mergeCell ref="G45:I45"/>
    <mergeCell ref="B46:D46"/>
    <mergeCell ref="G46:I46"/>
    <mergeCell ref="B47:D47"/>
    <mergeCell ref="G47:I47"/>
  </mergeCells>
  <pageMargins left="0.59055118110236227" right="0.59055118110236227" top="0.78740157480314965" bottom="0.78740157480314965" header="0.51181102362204722" footer="0.51181102362204722"/>
  <pageSetup paperSize="9" orientation="portrait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Check Box 1">
              <controlPr defaultSize="0" autoFill="0" autoLine="0" autoPict="0">
                <anchor moveWithCells="1">
                  <from>
                    <xdr:col>2</xdr:col>
                    <xdr:colOff>25400</xdr:colOff>
                    <xdr:row>19</xdr:row>
                    <xdr:rowOff>127000</xdr:rowOff>
                  </from>
                  <to>
                    <xdr:col>3</xdr:col>
                    <xdr:colOff>114300</xdr:colOff>
                    <xdr:row>21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3074" r:id="rId4" name="Check Box 2">
              <controlPr defaultSize="0" autoFill="0" autoLine="0" autoPict="0">
                <anchor moveWithCells="1">
                  <from>
                    <xdr:col>3</xdr:col>
                    <xdr:colOff>38100</xdr:colOff>
                    <xdr:row>19</xdr:row>
                    <xdr:rowOff>139700</xdr:rowOff>
                  </from>
                  <to>
                    <xdr:col>4</xdr:col>
                    <xdr:colOff>101600</xdr:colOff>
                    <xdr:row>21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3075" r:id="rId5" name="Check Box 3">
              <controlPr defaultSize="0" autoFill="0" autoLine="0" autoPict="0">
                <anchor moveWithCells="1">
                  <from>
                    <xdr:col>5</xdr:col>
                    <xdr:colOff>25400</xdr:colOff>
                    <xdr:row>19</xdr:row>
                    <xdr:rowOff>139700</xdr:rowOff>
                  </from>
                  <to>
                    <xdr:col>5</xdr:col>
                    <xdr:colOff>736600</xdr:colOff>
                    <xdr:row>21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3076" r:id="rId6" name="Check Box 4">
              <controlPr defaultSize="0" autoFill="0" autoLine="0" autoPict="0">
                <anchor moveWithCells="1">
                  <from>
                    <xdr:col>6</xdr:col>
                    <xdr:colOff>38100</xdr:colOff>
                    <xdr:row>19</xdr:row>
                    <xdr:rowOff>139700</xdr:rowOff>
                  </from>
                  <to>
                    <xdr:col>7</xdr:col>
                    <xdr:colOff>241300</xdr:colOff>
                    <xdr:row>21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3077" r:id="rId7" name="Check Box 5">
              <controlPr defaultSize="0" autoFill="0" autoLine="0" autoPict="0">
                <anchor moveWithCells="1">
                  <from>
                    <xdr:col>7</xdr:col>
                    <xdr:colOff>520700</xdr:colOff>
                    <xdr:row>19</xdr:row>
                    <xdr:rowOff>139700</xdr:rowOff>
                  </from>
                  <to>
                    <xdr:col>9</xdr:col>
                    <xdr:colOff>558800</xdr:colOff>
                    <xdr:row>21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3078" r:id="rId8" name="Check Box 6">
              <controlPr defaultSize="0" autoFill="0" autoLine="0" autoPict="0">
                <anchor moveWithCells="1">
                  <from>
                    <xdr:col>4</xdr:col>
                    <xdr:colOff>12700</xdr:colOff>
                    <xdr:row>20</xdr:row>
                    <xdr:rowOff>127000</xdr:rowOff>
                  </from>
                  <to>
                    <xdr:col>5</xdr:col>
                    <xdr:colOff>88900</xdr:colOff>
                    <xdr:row>22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3079" r:id="rId9" name="Check Box 7">
              <controlPr defaultSize="0" autoFill="0" autoLine="0" autoPict="0">
                <anchor moveWithCells="1">
                  <from>
                    <xdr:col>5</xdr:col>
                    <xdr:colOff>38100</xdr:colOff>
                    <xdr:row>20</xdr:row>
                    <xdr:rowOff>139700</xdr:rowOff>
                  </from>
                  <to>
                    <xdr:col>5</xdr:col>
                    <xdr:colOff>673100</xdr:colOff>
                    <xdr:row>22</xdr:row>
                    <xdr:rowOff>25400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3080" r:id="rId10" name="Check Box 8">
              <controlPr defaultSize="0" autoFill="0" autoLine="0" autoPict="0">
                <anchor moveWithCells="1">
                  <from>
                    <xdr:col>6</xdr:col>
                    <xdr:colOff>25400</xdr:colOff>
                    <xdr:row>20</xdr:row>
                    <xdr:rowOff>139700</xdr:rowOff>
                  </from>
                  <to>
                    <xdr:col>7</xdr:col>
                    <xdr:colOff>139700</xdr:colOff>
                    <xdr:row>22</xdr:row>
                    <xdr:rowOff>38100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3081" r:id="rId11" name="Check Box 9">
              <controlPr defaultSize="0" autoFill="0" autoLine="0" autoPict="0">
                <anchor moveWithCells="1">
                  <from>
                    <xdr:col>2</xdr:col>
                    <xdr:colOff>25400</xdr:colOff>
                    <xdr:row>20</xdr:row>
                    <xdr:rowOff>127000</xdr:rowOff>
                  </from>
                  <to>
                    <xdr:col>4</xdr:col>
                    <xdr:colOff>25400</xdr:colOff>
                    <xdr:row>22</xdr:row>
                    <xdr:rowOff>25400</xdr:rowOff>
                  </to>
                </anchor>
              </controlPr>
            </control>
          </mc:Choice>
          <mc:Fallback/>
        </mc:AlternateContent>
      </controls>
    </mc:Choice>
    <mc:Fallback/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" x14ac:dyDescent="0"/>
  <sheetData/>
  <phoneticPr fontId="4" type="noConversion"/>
  <pageMargins left="0.78740157499999996" right="0.78740157499999996" top="0.984251969" bottom="0.984251969" header="0.4921259845" footer="0.4921259845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" x14ac:dyDescent="0"/>
  <sheetData/>
  <phoneticPr fontId="4" type="noConversion"/>
  <pageMargins left="0.78740157499999996" right="0.78740157499999996" top="0.984251969" bottom="0.984251969" header="0.4921259845" footer="0.4921259845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KLV 7a</vt:lpstr>
      <vt:lpstr>Tarifordnung Aargau</vt:lpstr>
      <vt:lpstr>Kanton Zürich 2013</vt:lpstr>
      <vt:lpstr>Tabelle2</vt:lpstr>
      <vt:lpstr>Tabelle3</vt:lpstr>
    </vt:vector>
  </TitlesOfParts>
  <Company>SBK Geschäftsstelle Schweiz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Lucien Portenier</dc:creator>
  <cp:lastModifiedBy>Brigitte Fournier</cp:lastModifiedBy>
  <cp:lastPrinted>2011-03-03T09:11:58Z</cp:lastPrinted>
  <dcterms:created xsi:type="dcterms:W3CDTF">2011-01-25T08:24:27Z</dcterms:created>
  <dcterms:modified xsi:type="dcterms:W3CDTF">2015-06-11T16:34:56Z</dcterms:modified>
</cp:coreProperties>
</file>